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.5\03.0_経営企画課\07．広報\04．ホームページ\01．掲載・更新\R3\R3.4.1　書式改正\①HP\4.特定社債保証\"/>
    </mc:Choice>
  </mc:AlternateContent>
  <bookViews>
    <workbookView xWindow="32760" yWindow="32760" windowWidth="20490" windowHeight="8865" firstSheet="1" activeTab="1"/>
  </bookViews>
  <sheets>
    <sheet name="改正" sheetId="7" state="hidden" r:id="rId1"/>
    <sheet name="★印刷用シート（R3.4.1～）" sheetId="8" r:id="rId2"/>
    <sheet name="☆決算数値の入力用シート" sheetId="9" r:id="rId3"/>
  </sheets>
  <definedNames>
    <definedName name="_xlnm.Print_Area" localSheetId="1">'★印刷用シート（R3.4.1～）'!$A$1:$AY$65</definedName>
    <definedName name="_xlnm.Print_Area" localSheetId="0">改正!$B$1:$O$57</definedName>
  </definedNames>
  <calcPr calcId="162913"/>
</workbook>
</file>

<file path=xl/calcChain.xml><?xml version="1.0" encoding="utf-8"?>
<calcChain xmlns="http://schemas.openxmlformats.org/spreadsheetml/2006/main">
  <c r="D9" i="9" l="1"/>
  <c r="E37" i="8"/>
  <c r="AI22" i="8"/>
  <c r="AB33" i="8"/>
  <c r="W33" i="8"/>
  <c r="Z60" i="8"/>
  <c r="P60" i="8"/>
  <c r="P52" i="8"/>
  <c r="P57" i="8"/>
  <c r="X47" i="8"/>
  <c r="AJ42" i="8"/>
  <c r="AK52" i="8"/>
  <c r="E52" i="8"/>
  <c r="D13" i="9"/>
  <c r="Z52" i="8"/>
  <c r="Z57" i="8"/>
  <c r="G36" i="7"/>
  <c r="AA42" i="8"/>
  <c r="N47" i="8"/>
  <c r="E47" i="8"/>
  <c r="X22" i="8"/>
  <c r="X26" i="8"/>
  <c r="O42" i="8"/>
  <c r="E42" i="8"/>
  <c r="AT22" i="8"/>
  <c r="AT26" i="8"/>
  <c r="X28" i="8"/>
  <c r="AT30" i="8"/>
  <c r="AT28" i="8"/>
  <c r="AT24" i="8"/>
  <c r="E57" i="8"/>
  <c r="AI28" i="8"/>
  <c r="AI26" i="8"/>
  <c r="AI30" i="8"/>
  <c r="AI24" i="8"/>
  <c r="X24" i="8"/>
  <c r="X30" i="8"/>
</calcChain>
</file>

<file path=xl/comments1.xml><?xml version="1.0" encoding="utf-8"?>
<comments xmlns="http://schemas.openxmlformats.org/spreadsheetml/2006/main">
  <authors>
    <author>458</author>
  </authors>
  <commentList>
    <comment ref="C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例：直前の決算が平成31年3月の場合
　　　年に「31」を入力
　　　月に「3」を入力　　　してください。</t>
        </r>
      </text>
    </comment>
    <comment ref="C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直前の決算における入力科目の数値を
“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円単位</t>
        </r>
        <r>
          <rPr>
            <b/>
            <sz val="9"/>
            <color indexed="81"/>
            <rFont val="ＭＳ Ｐゴシック"/>
            <family val="3"/>
            <charset val="128"/>
          </rPr>
          <t>”で入力してください。</t>
        </r>
      </text>
    </comment>
  </commentList>
</comments>
</file>

<file path=xl/sharedStrings.xml><?xml version="1.0" encoding="utf-8"?>
<sst xmlns="http://schemas.openxmlformats.org/spreadsheetml/2006/main" count="164" uniqueCount="111">
  <si>
    <t>【資格要件】</t>
  </si>
  <si>
    <t>①</t>
  </si>
  <si>
    <t>②</t>
  </si>
  <si>
    <t>自己資本比率</t>
  </si>
  <si>
    <t>③</t>
  </si>
  <si>
    <t>純資産倍率</t>
  </si>
  <si>
    <t>④</t>
  </si>
  <si>
    <t>⑤</t>
  </si>
  <si>
    <t>＝</t>
  </si>
  <si>
    <t>西暦</t>
  </si>
  <si>
    <t>住　所</t>
  </si>
  <si>
    <t>会社名</t>
  </si>
  <si>
    <t>代表者</t>
  </si>
  <si>
    <t>印</t>
  </si>
  <si>
    <t xml:space="preserve">  自  己  資  本  比  率</t>
  </si>
  <si>
    <t xml:space="preserve">  純   資   産   倍   率</t>
  </si>
  <si>
    <t xml:space="preserve">  使用総資本事業利益率</t>
  </si>
  <si>
    <t>÷</t>
  </si>
  <si>
    <t>（様式３）</t>
  </si>
  <si>
    <t>特定社債保証資格要件申告書</t>
    <rPh sb="0" eb="2">
      <t>トクテイ</t>
    </rPh>
    <rPh sb="2" eb="4">
      <t>シャサイ</t>
    </rPh>
    <phoneticPr fontId="2"/>
  </si>
  <si>
    <t>＋</t>
    <phoneticPr fontId="2"/>
  </si>
  <si>
    <t>平成　　　年　　　月　　　日</t>
    <phoneticPr fontId="2"/>
  </si>
  <si>
    <t xml:space="preserve">      年　　　月　　　日</t>
    <phoneticPr fontId="2"/>
  </si>
  <si>
    <t>（単位：円，％）</t>
    <phoneticPr fontId="2"/>
  </si>
  <si>
    <t>　当社は、直前の決算において①を満たしたうえ、次の②又は③のいずれか、及び④又は⑤のいずれかに該当し、次の（１）から（３）に掲げるいずれかの基準に係る資格要件を備えています。</t>
    <rPh sb="16" eb="17">
      <t>ミ</t>
    </rPh>
    <rPh sb="26" eb="27">
      <t>マタ</t>
    </rPh>
    <rPh sb="38" eb="39">
      <t>マタ</t>
    </rPh>
    <rPh sb="51" eb="52">
      <t>ツギ</t>
    </rPh>
    <rPh sb="62" eb="63">
      <t>カカ</t>
    </rPh>
    <rPh sb="70" eb="72">
      <t>キジュン</t>
    </rPh>
    <phoneticPr fontId="2"/>
  </si>
  <si>
    <t xml:space="preserve">  純    資    産   の  額</t>
    <phoneticPr fontId="2"/>
  </si>
  <si>
    <t xml:space="preserve">  インタレスト・カバレッジ・レーシオ</t>
    <phoneticPr fontId="2"/>
  </si>
  <si>
    <t>純資産の額</t>
    <phoneticPr fontId="2"/>
  </si>
  <si>
    <t>純資産の額　　　÷　　　（純資産の額　＋　負債の額）×100</t>
    <rPh sb="0" eb="3">
      <t>ジュンシサン</t>
    </rPh>
    <rPh sb="4" eb="5">
      <t>ガク</t>
    </rPh>
    <rPh sb="13" eb="16">
      <t>ジュンシサン</t>
    </rPh>
    <rPh sb="17" eb="18">
      <t>ガク</t>
    </rPh>
    <rPh sb="21" eb="23">
      <t>フサイ</t>
    </rPh>
    <rPh sb="24" eb="25">
      <t>ガク</t>
    </rPh>
    <phoneticPr fontId="2"/>
  </si>
  <si>
    <t>純資産の額　÷　資本金</t>
    <rPh sb="0" eb="3">
      <t>ジュンシサン</t>
    </rPh>
    <rPh sb="4" eb="5">
      <t>ガク</t>
    </rPh>
    <phoneticPr fontId="2"/>
  </si>
  <si>
    <t>使用総資本事業利益率＝（営業利益＋受取利息・受取配当金）÷資産の額×100</t>
    <rPh sb="22" eb="24">
      <t>ウケトリ</t>
    </rPh>
    <rPh sb="24" eb="27">
      <t>ハイトウキン</t>
    </rPh>
    <phoneticPr fontId="2"/>
  </si>
  <si>
    <t>÷</t>
    <phoneticPr fontId="2"/>
  </si>
  <si>
    <t xml:space="preserve">     北 海 道 信 用 保 証 協 会　 殿</t>
    <rPh sb="5" eb="6">
      <t>キタ</t>
    </rPh>
    <rPh sb="7" eb="8">
      <t>ウミ</t>
    </rPh>
    <rPh sb="9" eb="10">
      <t>ドウ</t>
    </rPh>
    <rPh sb="11" eb="12">
      <t>シン</t>
    </rPh>
    <phoneticPr fontId="2"/>
  </si>
  <si>
    <t xml:space="preserve">【資格要件算出根拠 ・・・ </t>
    <phoneticPr fontId="2"/>
  </si>
  <si>
    <t>平成    年     月</t>
    <phoneticPr fontId="2"/>
  </si>
  <si>
    <t>期決算】</t>
    <phoneticPr fontId="2"/>
  </si>
  <si>
    <t>(様式３)</t>
    <rPh sb="1" eb="3">
      <t>ヨウシキ</t>
    </rPh>
    <phoneticPr fontId="2"/>
  </si>
  <si>
    <t>特定社債保証資格要件申告書</t>
    <phoneticPr fontId="2"/>
  </si>
  <si>
    <t>北海道信用保証協会　殿</t>
    <rPh sb="0" eb="3">
      <t>ホッカイドウ</t>
    </rPh>
    <rPh sb="3" eb="5">
      <t>シンヨウ</t>
    </rPh>
    <rPh sb="5" eb="7">
      <t>ホショウ</t>
    </rPh>
    <rPh sb="7" eb="9">
      <t>キョウカイ</t>
    </rPh>
    <rPh sb="10" eb="11">
      <t>ドノ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</si>
  <si>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</si>
  <si>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</si>
  <si>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</si>
  <si>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</si>
  <si>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</si>
  <si>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会社名</t>
    <rPh sb="0" eb="2">
      <t>カイシャ</t>
    </rPh>
    <rPh sb="2" eb="3">
      <t>メイ</t>
    </rPh>
    <phoneticPr fontId="2"/>
  </si>
  <si>
    <t>代表者</t>
    <rPh sb="0" eb="3">
      <t>ダイヒョウシャ</t>
    </rPh>
    <phoneticPr fontId="2"/>
  </si>
  <si>
    <t>当社は、直前の決算において①を満たしたうえ、次の②又は③のいずれか、及び④又は⑤のいずれかに</t>
    <rPh sb="0" eb="2">
      <t>トウシャ</t>
    </rPh>
    <rPh sb="4" eb="6">
      <t>チョクゼン</t>
    </rPh>
    <rPh sb="7" eb="9">
      <t>ケッサン</t>
    </rPh>
    <rPh sb="15" eb="16">
      <t>ミ</t>
    </rPh>
    <rPh sb="22" eb="23">
      <t>ツギ</t>
    </rPh>
    <rPh sb="25" eb="26">
      <t>マタ</t>
    </rPh>
    <rPh sb="34" eb="35">
      <t>オヨ</t>
    </rPh>
    <rPh sb="37" eb="38">
      <t>マタ</t>
    </rPh>
    <phoneticPr fontId="2"/>
  </si>
  <si>
    <t>該当し、次の（１）から（３）に掲げるいずれかの基準に係る資格要件を備えています。</t>
    <rPh sb="0" eb="2">
      <t>ガイトウ</t>
    </rPh>
    <rPh sb="4" eb="5">
      <t>ツギ</t>
    </rPh>
    <rPh sb="15" eb="16">
      <t>カカ</t>
    </rPh>
    <rPh sb="23" eb="25">
      <t>キジュン</t>
    </rPh>
    <rPh sb="26" eb="27">
      <t>カカ</t>
    </rPh>
    <rPh sb="28" eb="30">
      <t>シカク</t>
    </rPh>
    <rPh sb="30" eb="32">
      <t>ヨウケン</t>
    </rPh>
    <rPh sb="33" eb="34">
      <t>ソナ</t>
    </rPh>
    <phoneticPr fontId="2"/>
  </si>
  <si>
    <t>【資格要件】</t>
    <rPh sb="1" eb="3">
      <t>シカク</t>
    </rPh>
    <rPh sb="3" eb="5">
      <t>ヨウケン</t>
    </rPh>
    <phoneticPr fontId="2"/>
  </si>
  <si>
    <t>項目</t>
    <rPh sb="0" eb="2">
      <t>コウモク</t>
    </rPh>
    <phoneticPr fontId="2"/>
  </si>
  <si>
    <t>基準（１）</t>
    <rPh sb="0" eb="2">
      <t>キジュン</t>
    </rPh>
    <phoneticPr fontId="2"/>
  </si>
  <si>
    <t>基準（２）</t>
    <rPh sb="0" eb="2">
      <t>キジュン</t>
    </rPh>
    <phoneticPr fontId="2"/>
  </si>
  <si>
    <t>基準（３）</t>
    <rPh sb="0" eb="2">
      <t>キジュン</t>
    </rPh>
    <phoneticPr fontId="2"/>
  </si>
  <si>
    <t>該当事項</t>
    <rPh sb="0" eb="2">
      <t>ガイトウ</t>
    </rPh>
    <rPh sb="2" eb="4">
      <t>ジコウ</t>
    </rPh>
    <phoneticPr fontId="2"/>
  </si>
  <si>
    <t>(○を付ける)</t>
    <rPh sb="3" eb="4">
      <t>ツ</t>
    </rPh>
    <phoneticPr fontId="2"/>
  </si>
  <si>
    <t>①</t>
    <phoneticPr fontId="2"/>
  </si>
  <si>
    <t>純資産の額</t>
    <rPh sb="0" eb="3">
      <t>ジュンシサン</t>
    </rPh>
    <rPh sb="4" eb="5">
      <t>ガク</t>
    </rPh>
    <phoneticPr fontId="2"/>
  </si>
  <si>
    <t>５千万円以上</t>
    <rPh sb="1" eb="3">
      <t>センマン</t>
    </rPh>
    <rPh sb="3" eb="4">
      <t>エン</t>
    </rPh>
    <rPh sb="4" eb="6">
      <t>イジョウ</t>
    </rPh>
    <phoneticPr fontId="2"/>
  </si>
  <si>
    <t>３億円未満</t>
    <rPh sb="1" eb="3">
      <t>オクエン</t>
    </rPh>
    <rPh sb="3" eb="5">
      <t>ミマン</t>
    </rPh>
    <phoneticPr fontId="2"/>
  </si>
  <si>
    <t>５億円未満</t>
    <rPh sb="1" eb="3">
      <t>オクエン</t>
    </rPh>
    <rPh sb="3" eb="5">
      <t>ミマン</t>
    </rPh>
    <phoneticPr fontId="2"/>
  </si>
  <si>
    <t>３億円以上</t>
    <rPh sb="1" eb="2">
      <t>オク</t>
    </rPh>
    <rPh sb="2" eb="3">
      <t>エン</t>
    </rPh>
    <rPh sb="3" eb="5">
      <t>イジョウ</t>
    </rPh>
    <phoneticPr fontId="2"/>
  </si>
  <si>
    <t>５億円以上</t>
    <rPh sb="2" eb="3">
      <t>エン</t>
    </rPh>
    <rPh sb="3" eb="5">
      <t>イジョウ</t>
    </rPh>
    <phoneticPr fontId="2"/>
  </si>
  <si>
    <t>②</t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</si>
  <si>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</si>
  <si>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２０％以上</t>
    <rPh sb="3" eb="5">
      <t>イジョウ</t>
    </rPh>
    <phoneticPr fontId="2"/>
  </si>
  <si>
    <t>１５％以上</t>
    <rPh sb="3" eb="5">
      <t>イジョウ</t>
    </rPh>
    <phoneticPr fontId="2"/>
  </si>
  <si>
    <t>③</t>
    <phoneticPr fontId="2"/>
  </si>
  <si>
    <t>純資産倍率</t>
    <rPh sb="0" eb="3">
      <t>ジュンシサン</t>
    </rPh>
    <rPh sb="3" eb="5">
      <t>バイリツ</t>
    </rPh>
    <phoneticPr fontId="2"/>
  </si>
  <si>
    <t>２．０倍以上</t>
    <rPh sb="3" eb="4">
      <t>バイ</t>
    </rPh>
    <rPh sb="4" eb="6">
      <t>イジョウ</t>
    </rPh>
    <phoneticPr fontId="2"/>
  </si>
  <si>
    <t>１．５倍以上</t>
    <rPh sb="3" eb="4">
      <t>バイ</t>
    </rPh>
    <rPh sb="4" eb="6">
      <t>イジョウ</t>
    </rPh>
    <phoneticPr fontId="2"/>
  </si>
  <si>
    <t>④</t>
    <phoneticPr fontId="2"/>
  </si>
  <si>
    <t>⑤</t>
    <phoneticPr fontId="2"/>
  </si>
  <si>
    <t>使用総資本事業利益率</t>
    <rPh sb="0" eb="2">
      <t>シヨウ</t>
    </rPh>
    <rPh sb="2" eb="5">
      <t>ソウシホン</t>
    </rPh>
    <rPh sb="5" eb="7">
      <t>ジギョウ</t>
    </rPh>
    <rPh sb="7" eb="9">
      <t>リエキ</t>
    </rPh>
    <rPh sb="9" eb="10">
      <t>リツ</t>
    </rPh>
    <phoneticPr fontId="2"/>
  </si>
  <si>
    <t>インスタント・カバレッジ・レーシオ</t>
    <phoneticPr fontId="2"/>
  </si>
  <si>
    <t>１０％以上</t>
    <rPh sb="3" eb="5">
      <t>イジョウ</t>
    </rPh>
    <phoneticPr fontId="2"/>
  </si>
  <si>
    <t>５％以上</t>
    <rPh sb="2" eb="4">
      <t>イジョウ</t>
    </rPh>
    <phoneticPr fontId="2"/>
  </si>
  <si>
    <t>１．０倍以上</t>
    <rPh sb="3" eb="4">
      <t>バイ</t>
    </rPh>
    <rPh sb="4" eb="6">
      <t>イジョウ</t>
    </rPh>
    <phoneticPr fontId="2"/>
  </si>
  <si>
    <t>【資格要件算出根拠　・・・</t>
    <rPh sb="1" eb="3">
      <t>シカク</t>
    </rPh>
    <rPh sb="3" eb="5">
      <t>ヨウケン</t>
    </rPh>
    <rPh sb="5" eb="7">
      <t>サンシュツ</t>
    </rPh>
    <rPh sb="7" eb="9">
      <t>コンキョ</t>
    </rPh>
    <phoneticPr fontId="2"/>
  </si>
  <si>
    <t>月期決算】</t>
    <rPh sb="0" eb="1">
      <t>ガツ</t>
    </rPh>
    <rPh sb="1" eb="2">
      <t>キ</t>
    </rPh>
    <rPh sb="2" eb="4">
      <t>ケッサン</t>
    </rPh>
    <phoneticPr fontId="2"/>
  </si>
  <si>
    <t>（単位：円，％）</t>
    <rPh sb="1" eb="3">
      <t>タンイ</t>
    </rPh>
    <rPh sb="4" eb="5">
      <t>エン</t>
    </rPh>
    <phoneticPr fontId="2"/>
  </si>
  <si>
    <t>②</t>
    <phoneticPr fontId="2"/>
  </si>
  <si>
    <t>＝</t>
    <phoneticPr fontId="2"/>
  </si>
  <si>
    <t>（ 純資産の額　＋　負債の額 ）　×　100</t>
    <rPh sb="2" eb="5">
      <t>ジュンシサン</t>
    </rPh>
    <rPh sb="6" eb="7">
      <t>ガク</t>
    </rPh>
    <rPh sb="10" eb="12">
      <t>フサイ</t>
    </rPh>
    <rPh sb="13" eb="14">
      <t>ガク</t>
    </rPh>
    <phoneticPr fontId="2"/>
  </si>
  <si>
    <t>％</t>
    <phoneticPr fontId="2"/>
  </si>
  <si>
    <t>（</t>
    <phoneticPr fontId="2"/>
  </si>
  <si>
    <t>）</t>
    <phoneticPr fontId="2"/>
  </si>
  <si>
    <t>×</t>
    <phoneticPr fontId="2"/>
  </si>
  <si>
    <t>③</t>
    <phoneticPr fontId="2"/>
  </si>
  <si>
    <t>資本金</t>
    <rPh sb="0" eb="3">
      <t>シホンキン</t>
    </rPh>
    <phoneticPr fontId="2"/>
  </si>
  <si>
    <t>倍</t>
    <rPh sb="0" eb="1">
      <t>バイ</t>
    </rPh>
    <phoneticPr fontId="2"/>
  </si>
  <si>
    <t>④</t>
    <phoneticPr fontId="2"/>
  </si>
  <si>
    <t>⑤</t>
    <phoneticPr fontId="2"/>
  </si>
  <si>
    <t>インタレスト・カバレッジ・レーシオ</t>
    <phoneticPr fontId="2"/>
  </si>
  <si>
    <t>（営業利益＋受取利息・受取配当金） ÷ 資産の額 × 100</t>
    <rPh sb="1" eb="3">
      <t>エイギョウ</t>
    </rPh>
    <rPh sb="3" eb="5">
      <t>リエキ</t>
    </rPh>
    <rPh sb="6" eb="8">
      <t>ウケトリ</t>
    </rPh>
    <rPh sb="8" eb="10">
      <t>リソク</t>
    </rPh>
    <rPh sb="11" eb="13">
      <t>ウケトリ</t>
    </rPh>
    <rPh sb="13" eb="16">
      <t>ハイトウキン</t>
    </rPh>
    <rPh sb="20" eb="22">
      <t>シサン</t>
    </rPh>
    <rPh sb="23" eb="24">
      <t>ガク</t>
    </rPh>
    <phoneticPr fontId="2"/>
  </si>
  <si>
    <t>（営業利益＋受取利息・受取配当金） ÷ （支払利息＋割引料）</t>
    <rPh sb="1" eb="3">
      <t>エイギョウ</t>
    </rPh>
    <rPh sb="3" eb="5">
      <t>リエキ</t>
    </rPh>
    <rPh sb="6" eb="8">
      <t>ウケトリ</t>
    </rPh>
    <rPh sb="8" eb="10">
      <t>リソク</t>
    </rPh>
    <rPh sb="11" eb="13">
      <t>ウケトリ</t>
    </rPh>
    <rPh sb="13" eb="16">
      <t>ハイトウキン</t>
    </rPh>
    <phoneticPr fontId="2"/>
  </si>
  <si>
    <t>負債の額</t>
    <rPh sb="0" eb="2">
      <t>フサイ</t>
    </rPh>
    <rPh sb="3" eb="4">
      <t>ガク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</si>
  <si>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</si>
  <si>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</si>
  <si>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</si>
  <si>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支払利息</t>
    <rPh sb="0" eb="2">
      <t>シハライ</t>
    </rPh>
    <rPh sb="2" eb="4">
      <t>リソク</t>
    </rPh>
    <phoneticPr fontId="2"/>
  </si>
  <si>
    <t>割引料</t>
    <rPh sb="0" eb="2">
      <t>ワリビキ</t>
    </rPh>
    <rPh sb="2" eb="3">
      <t>リョウ</t>
    </rPh>
    <phoneticPr fontId="2"/>
  </si>
  <si>
    <t>入力科目</t>
    <rPh sb="0" eb="2">
      <t>ニュウリョク</t>
    </rPh>
    <rPh sb="2" eb="4">
      <t>カモク</t>
    </rPh>
    <phoneticPr fontId="2"/>
  </si>
  <si>
    <t>決算数字</t>
    <rPh sb="0" eb="2">
      <t>ケッサン</t>
    </rPh>
    <rPh sb="2" eb="4">
      <t>スウジ</t>
    </rPh>
    <phoneticPr fontId="2"/>
  </si>
  <si>
    <t>直前の決算</t>
    <rPh sb="0" eb="2">
      <t>チョクゼン</t>
    </rPh>
    <rPh sb="3" eb="5">
      <t>ケッサン</t>
    </rPh>
    <phoneticPr fontId="2"/>
  </si>
  <si>
    <t>月</t>
    <rPh sb="0" eb="1">
      <t>ツキ</t>
    </rPh>
    <phoneticPr fontId="2"/>
  </si>
  <si>
    <t>＜決算数値の入力用シート＞</t>
    <rPh sb="1" eb="3">
      <t>ケッサン</t>
    </rPh>
    <rPh sb="3" eb="5">
      <t>スウチ</t>
    </rPh>
    <rPh sb="6" eb="9">
      <t>ニュウリョクヨウ</t>
    </rPh>
    <phoneticPr fontId="2"/>
  </si>
  <si>
    <t>＝資産の額</t>
    <rPh sb="1" eb="3">
      <t>シサン</t>
    </rPh>
    <rPh sb="4" eb="5">
      <t>ガク</t>
    </rPh>
    <phoneticPr fontId="2"/>
  </si>
  <si>
    <t>令和</t>
    <rPh sb="0" eb="2">
      <t>レイワ</t>
    </rPh>
    <phoneticPr fontId="2"/>
  </si>
  <si>
    <t>平成・令和</t>
    <rPh sb="0" eb="2">
      <t>ヘイセイ</t>
    </rPh>
    <rPh sb="3" eb="5">
      <t>レイワ</t>
    </rPh>
    <phoneticPr fontId="2"/>
  </si>
  <si>
    <t>2503</t>
    <phoneticPr fontId="2"/>
  </si>
  <si>
    <t>（2021.4改）</t>
    <rPh sb="7" eb="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</si>
</sst>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Border="1"/>
    <xf numFmtId="0" fontId="1" fillId="0" borderId="4" xfId="0" applyFont="1" applyBorder="1"/>
    <xf numFmtId="0" fontId="7" fillId="0" borderId="0" xfId="0" applyFont="1" applyBorder="1" applyAlignment="1">
      <alignment vertical="top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49" fontId="1" fillId="0" borderId="8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11" xfId="0" applyFont="1" applyBorder="1"/>
    <xf numFmtId="0" fontId="1" fillId="0" borderId="5" xfId="0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11" fillId="2" borderId="22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/>
    <xf numFmtId="49" fontId="9" fillId="0" borderId="26" xfId="0" applyNumberFormat="1" applyFont="1" applyBorder="1" applyAlignment="1"/>
    <xf numFmtId="49" fontId="9" fillId="0" borderId="26" xfId="0" applyNumberFormat="1" applyFont="1" applyBorder="1"/>
    <xf numFmtId="0" fontId="9" fillId="0" borderId="26" xfId="0" applyFont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Border="1"/>
    <xf numFmtId="0" fontId="9" fillId="0" borderId="2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9" fillId="0" borderId="8" xfId="0" applyNumberFormat="1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7" xfId="0" applyFont="1" applyBorder="1"/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0" fontId="9" fillId="0" borderId="28" xfId="0" applyFont="1" applyBorder="1"/>
    <xf numFmtId="49" fontId="9" fillId="0" borderId="0" xfId="0" applyNumberFormat="1" applyFont="1" applyBorder="1" applyAlignment="1">
      <alignment horizontal="center"/>
    </xf>
    <xf numFmtId="0" fontId="9" fillId="0" borderId="11" xfId="0" applyFont="1" applyBorder="1"/>
    <xf numFmtId="49" fontId="9" fillId="0" borderId="8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/>
    <xf numFmtId="0" fontId="9" fillId="0" borderId="0" xfId="0" applyFont="1" applyBorder="1" applyAlignment="1">
      <alignment vertical="center" wrapText="1"/>
    </xf>
    <xf numFmtId="0" fontId="9" fillId="0" borderId="27" xfId="0" applyFont="1" applyBorder="1" applyAlignment="1">
      <alignment horizontal="right"/>
    </xf>
    <xf numFmtId="49" fontId="9" fillId="0" borderId="28" xfId="0" applyNumberFormat="1" applyFont="1" applyBorder="1"/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1" xfId="0" applyFont="1" applyBorder="1"/>
    <xf numFmtId="0" fontId="9" fillId="0" borderId="32" xfId="0" applyFont="1" applyBorder="1"/>
    <xf numFmtId="49" fontId="9" fillId="0" borderId="28" xfId="0" applyNumberFormat="1" applyFont="1" applyBorder="1" applyAlignment="1">
      <alignment horizontal="center"/>
    </xf>
    <xf numFmtId="38" fontId="9" fillId="0" borderId="0" xfId="1" applyFont="1" applyBorder="1" applyAlignment="1">
      <alignment vertical="center"/>
    </xf>
    <xf numFmtId="38" fontId="9" fillId="0" borderId="28" xfId="1" applyFont="1" applyBorder="1"/>
    <xf numFmtId="0" fontId="13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7" xfId="0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/>
    <xf numFmtId="0" fontId="0" fillId="0" borderId="0" xfId="0" applyBorder="1" applyAlignment="1">
      <alignment horizontal="right"/>
    </xf>
    <xf numFmtId="38" fontId="0" fillId="0" borderId="0" xfId="1" applyFont="1" applyBorder="1" applyAlignment="1"/>
    <xf numFmtId="0" fontId="0" fillId="0" borderId="0" xfId="0" applyFill="1" applyBorder="1"/>
    <xf numFmtId="0" fontId="0" fillId="0" borderId="25" xfId="0" applyBorder="1"/>
    <xf numFmtId="0" fontId="0" fillId="0" borderId="26" xfId="0" applyBorder="1"/>
    <xf numFmtId="0" fontId="0" fillId="0" borderId="6" xfId="0" applyBorder="1"/>
    <xf numFmtId="0" fontId="0" fillId="0" borderId="27" xfId="0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26" xfId="0" applyBorder="1" applyAlignment="1"/>
    <xf numFmtId="0" fontId="0" fillId="0" borderId="0" xfId="0" applyAlignment="1">
      <alignment horizontal="right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8" xfId="0" applyFill="1" applyBorder="1" applyAlignment="1">
      <alignment horizontal="distributed" vertical="center" indent="1"/>
    </xf>
    <xf numFmtId="0" fontId="4" fillId="0" borderId="28" xfId="0" applyFont="1" applyBorder="1" applyAlignment="1">
      <alignment horizontal="distributed" vertical="center" indent="1"/>
    </xf>
    <xf numFmtId="38" fontId="1" fillId="3" borderId="28" xfId="1" applyFont="1" applyFill="1" applyBorder="1" applyAlignment="1" applyProtection="1">
      <alignment horizontal="right" vertical="center" indent="1"/>
      <protection locked="0"/>
    </xf>
    <xf numFmtId="38" fontId="1" fillId="4" borderId="28" xfId="1" applyFont="1" applyFill="1" applyBorder="1" applyAlignment="1" applyProtection="1">
      <alignment horizontal="right" vertical="center" indent="1"/>
      <protection locked="0"/>
    </xf>
    <xf numFmtId="38" fontId="1" fillId="5" borderId="28" xfId="1" applyFont="1" applyFill="1" applyBorder="1" applyAlignment="1" applyProtection="1">
      <alignment horizontal="right" vertical="center" indent="1"/>
      <protection locked="0"/>
    </xf>
    <xf numFmtId="49" fontId="20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/>
    </xf>
    <xf numFmtId="49" fontId="9" fillId="0" borderId="0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3" xfId="0" applyFont="1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1" fillId="0" borderId="4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0" xfId="0" applyFont="1" applyBorder="1" applyAlignment="1">
      <alignment horizontal="left" vertical="distributed" wrapText="1"/>
    </xf>
    <xf numFmtId="0" fontId="5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21" fillId="0" borderId="0" xfId="0" applyNumberFormat="1" applyFont="1" applyBorder="1" applyAlignment="1">
      <alignment horizontal="center" vertical="top" shrinkToFit="1"/>
    </xf>
    <xf numFmtId="0" fontId="0" fillId="0" borderId="0" xfId="0" applyBorder="1" applyAlignment="1" applyProtection="1">
      <alignment shrinkToFit="1"/>
      <protection locked="0"/>
    </xf>
    <xf numFmtId="0" fontId="0" fillId="0" borderId="29" xfId="0" applyBorder="1" applyAlignment="1">
      <alignment horizontal="center" shrinkToFit="1"/>
    </xf>
    <xf numFmtId="0" fontId="0" fillId="0" borderId="42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38" fontId="0" fillId="0" borderId="29" xfId="1" applyFont="1" applyBorder="1" applyAlignment="1">
      <alignment horizontal="center" shrinkToFit="1"/>
    </xf>
    <xf numFmtId="38" fontId="0" fillId="0" borderId="42" xfId="1" applyFont="1" applyBorder="1" applyAlignment="1">
      <alignment horizontal="center" shrinkToFit="1"/>
    </xf>
    <xf numFmtId="38" fontId="0" fillId="0" borderId="30" xfId="1" applyFont="1" applyBorder="1" applyAlignment="1">
      <alignment horizontal="center" shrinkToFit="1"/>
    </xf>
    <xf numFmtId="0" fontId="16" fillId="0" borderId="3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 applyProtection="1">
      <alignment horizontal="center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0" fillId="0" borderId="3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33" xfId="0" applyBorder="1" applyAlignment="1">
      <alignment horizontal="distributed" vertical="center" indent="3"/>
    </xf>
    <xf numFmtId="0" fontId="0" fillId="0" borderId="34" xfId="0" applyBorder="1" applyAlignment="1">
      <alignment horizontal="distributed" vertical="center" indent="3"/>
    </xf>
    <xf numFmtId="0" fontId="0" fillId="0" borderId="35" xfId="0" applyBorder="1" applyAlignment="1">
      <alignment horizontal="distributed" vertical="center" indent="3"/>
    </xf>
    <xf numFmtId="0" fontId="0" fillId="0" borderId="36" xfId="0" applyBorder="1" applyAlignment="1">
      <alignment horizontal="distributed" vertical="center" indent="3"/>
    </xf>
    <xf numFmtId="0" fontId="0" fillId="0" borderId="0" xfId="0" applyBorder="1" applyAlignment="1">
      <alignment horizontal="distributed" vertical="center" indent="3"/>
    </xf>
    <xf numFmtId="0" fontId="0" fillId="0" borderId="37" xfId="0" applyBorder="1" applyAlignment="1">
      <alignment horizontal="distributed" vertical="center" indent="3"/>
    </xf>
    <xf numFmtId="0" fontId="0" fillId="0" borderId="38" xfId="0" applyBorder="1" applyAlignment="1">
      <alignment horizontal="distributed" vertical="center" indent="3"/>
    </xf>
    <xf numFmtId="0" fontId="0" fillId="0" borderId="39" xfId="0" applyBorder="1" applyAlignment="1">
      <alignment horizontal="distributed" vertical="center" indent="3"/>
    </xf>
    <xf numFmtId="0" fontId="0" fillId="0" borderId="40" xfId="0" applyBorder="1" applyAlignment="1">
      <alignment horizontal="distributed" vertical="center" indent="3"/>
    </xf>
    <xf numFmtId="0" fontId="15" fillId="0" borderId="0" xfId="0" applyFont="1" applyBorder="1"/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40" xfId="0" applyBorder="1" applyAlignment="1">
      <alignment horizontal="distributed" vertical="center" indent="1"/>
    </xf>
    <xf numFmtId="0" fontId="0" fillId="0" borderId="26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0" xfId="0" applyBorder="1" applyAlignment="1">
      <alignment horizontal="left"/>
    </xf>
    <xf numFmtId="0" fontId="0" fillId="0" borderId="36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32" xfId="0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38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43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shrinkToFit="1"/>
    </xf>
    <xf numFmtId="176" fontId="0" fillId="0" borderId="42" xfId="0" applyNumberFormat="1" applyBorder="1" applyAlignment="1">
      <alignment horizontal="center" shrinkToFit="1"/>
    </xf>
    <xf numFmtId="176" fontId="0" fillId="0" borderId="30" xfId="0" applyNumberFormat="1" applyBorder="1" applyAlignment="1">
      <alignment horizontal="center" shrinkToFit="1"/>
    </xf>
    <xf numFmtId="38" fontId="0" fillId="0" borderId="28" xfId="1" applyFont="1" applyBorder="1" applyAlignment="1">
      <alignment horizontal="right" vertical="center" indent="1"/>
    </xf>
    <xf numFmtId="0" fontId="19" fillId="0" borderId="0" xfId="0" applyFont="1" applyAlignment="1">
      <alignment horizontal="distributed" vertical="center" indent="4"/>
    </xf>
    <xf numFmtId="49" fontId="0" fillId="0" borderId="36" xfId="0" applyNumberForma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9525</xdr:rowOff>
    </xdr:from>
    <xdr:to>
      <xdr:col>3</xdr:col>
      <xdr:colOff>723900</xdr:colOff>
      <xdr:row>36</xdr:row>
      <xdr:rowOff>9525</xdr:rowOff>
    </xdr:to>
    <xdr:sp macro="" textlink="">
      <xdr:nvSpPr>
        <xdr:cNvPr id="8550" name="Text Box 1"/>
        <xdr:cNvSpPr txBox="1">
          <a:spLocks noChangeArrowheads="1"/>
        </xdr:cNvSpPr>
      </xdr:nvSpPr>
      <xdr:spPr bwMode="auto">
        <a:xfrm>
          <a:off x="1238250" y="7286625"/>
          <a:ext cx="7239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733425</xdr:colOff>
      <xdr:row>45</xdr:row>
      <xdr:rowOff>161925</xdr:rowOff>
    </xdr:to>
    <xdr:sp macro="" textlink="">
      <xdr:nvSpPr>
        <xdr:cNvPr id="8551" name="Text Box 2"/>
        <xdr:cNvSpPr txBox="1">
          <a:spLocks noChangeArrowheads="1"/>
        </xdr:cNvSpPr>
      </xdr:nvSpPr>
      <xdr:spPr bwMode="auto">
        <a:xfrm>
          <a:off x="1238250" y="8648700"/>
          <a:ext cx="7334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752475</xdr:colOff>
      <xdr:row>45</xdr:row>
      <xdr:rowOff>0</xdr:rowOff>
    </xdr:from>
    <xdr:to>
      <xdr:col>3</xdr:col>
      <xdr:colOff>914400</xdr:colOff>
      <xdr:row>46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D2CDEED-E253-491E-9544-AA25A2E10AB6}"/>
            </a:ext>
          </a:extLst>
        </xdr:cNvPr>
        <xdr:cNvSpPr txBox="1">
          <a:spLocks noChangeArrowheads="1"/>
        </xdr:cNvSpPr>
      </xdr:nvSpPr>
      <xdr:spPr bwMode="auto">
        <a:xfrm>
          <a:off x="1990725" y="8582025"/>
          <a:ext cx="1619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 editAs="oneCell">
    <xdr:from>
      <xdr:col>3</xdr:col>
      <xdr:colOff>752475</xdr:colOff>
      <xdr:row>35</xdr:row>
      <xdr:rowOff>0</xdr:rowOff>
    </xdr:from>
    <xdr:to>
      <xdr:col>3</xdr:col>
      <xdr:colOff>914400</xdr:colOff>
      <xdr:row>35</xdr:row>
      <xdr:rowOff>161925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98198671-DD2C-4E78-A8B3-84151EB81CA0}"/>
            </a:ext>
          </a:extLst>
        </xdr:cNvPr>
        <xdr:cNvSpPr txBox="1">
          <a:spLocks noChangeArrowheads="1"/>
        </xdr:cNvSpPr>
      </xdr:nvSpPr>
      <xdr:spPr bwMode="auto">
        <a:xfrm>
          <a:off x="1990725" y="7210425"/>
          <a:ext cx="16192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 editAs="oneCell">
    <xdr:from>
      <xdr:col>12</xdr:col>
      <xdr:colOff>857250</xdr:colOff>
      <xdr:row>35</xdr:row>
      <xdr:rowOff>0</xdr:rowOff>
    </xdr:from>
    <xdr:to>
      <xdr:col>12</xdr:col>
      <xdr:colOff>962025</xdr:colOff>
      <xdr:row>36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82810EE1-625D-40FF-9C96-4FC8EF46BD79}"/>
            </a:ext>
          </a:extLst>
        </xdr:cNvPr>
        <xdr:cNvSpPr txBox="1">
          <a:spLocks noChangeArrowheads="1"/>
        </xdr:cNvSpPr>
      </xdr:nvSpPr>
      <xdr:spPr bwMode="auto">
        <a:xfrm>
          <a:off x="7496175" y="7210425"/>
          <a:ext cx="1047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8</xdr:col>
      <xdr:colOff>76200</xdr:colOff>
      <xdr:row>35</xdr:row>
      <xdr:rowOff>0</xdr:rowOff>
    </xdr:from>
    <xdr:to>
      <xdr:col>9</xdr:col>
      <xdr:colOff>0</xdr:colOff>
      <xdr:row>36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AC0C60A9-6732-47A2-A658-3616A6CDA1AD}"/>
            </a:ext>
          </a:extLst>
        </xdr:cNvPr>
        <xdr:cNvSpPr txBox="1">
          <a:spLocks noChangeArrowheads="1"/>
        </xdr:cNvSpPr>
      </xdr:nvSpPr>
      <xdr:spPr bwMode="auto">
        <a:xfrm>
          <a:off x="4867275" y="7210425"/>
          <a:ext cx="1714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</a:p>
      </xdr:txBody>
    </xdr:sp>
    <xdr:clientData/>
  </xdr:twoCellAnchor>
  <xdr:twoCellAnchor>
    <xdr:from>
      <xdr:col>10</xdr:col>
      <xdr:colOff>9525</xdr:colOff>
      <xdr:row>35</xdr:row>
      <xdr:rowOff>0</xdr:rowOff>
    </xdr:from>
    <xdr:to>
      <xdr:col>10</xdr:col>
      <xdr:colOff>161925</xdr:colOff>
      <xdr:row>36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AC12A84A-C8DC-4DF4-8873-A12DE988447E}"/>
            </a:ext>
          </a:extLst>
        </xdr:cNvPr>
        <xdr:cNvSpPr txBox="1">
          <a:spLocks noChangeArrowheads="1"/>
        </xdr:cNvSpPr>
      </xdr:nvSpPr>
      <xdr:spPr bwMode="auto">
        <a:xfrm>
          <a:off x="6153150" y="7210425"/>
          <a:ext cx="152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</xdr:txBody>
    </xdr:sp>
    <xdr:clientData/>
  </xdr:twoCellAnchor>
  <xdr:twoCellAnchor>
    <xdr:from>
      <xdr:col>12</xdr:col>
      <xdr:colOff>990600</xdr:colOff>
      <xdr:row>35</xdr:row>
      <xdr:rowOff>0</xdr:rowOff>
    </xdr:from>
    <xdr:to>
      <xdr:col>13</xdr:col>
      <xdr:colOff>142875</xdr:colOff>
      <xdr:row>36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35BD051-90EE-4E2B-B6C0-6C5254FEAEF3}"/>
            </a:ext>
          </a:extLst>
        </xdr:cNvPr>
        <xdr:cNvSpPr txBox="1">
          <a:spLocks noChangeArrowheads="1"/>
        </xdr:cNvSpPr>
      </xdr:nvSpPr>
      <xdr:spPr bwMode="auto">
        <a:xfrm>
          <a:off x="7629525" y="7210425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×100</a:t>
          </a:r>
        </a:p>
        <a:p>
          <a:pPr algn="ctr" rtl="0">
            <a:lnSpc>
              <a:spcPts val="12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9525</xdr:colOff>
      <xdr:row>35</xdr:row>
      <xdr:rowOff>0</xdr:rowOff>
    </xdr:from>
    <xdr:to>
      <xdr:col>9</xdr:col>
      <xdr:colOff>1076325</xdr:colOff>
      <xdr:row>36</xdr:row>
      <xdr:rowOff>0</xdr:rowOff>
    </xdr:to>
    <xdr:sp macro="" textlink="">
      <xdr:nvSpPr>
        <xdr:cNvPr id="8558" name="Text Box 9"/>
        <xdr:cNvSpPr txBox="1">
          <a:spLocks noChangeArrowheads="1"/>
        </xdr:cNvSpPr>
      </xdr:nvSpPr>
      <xdr:spPr bwMode="auto">
        <a:xfrm>
          <a:off x="5048250" y="7277100"/>
          <a:ext cx="10668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200025</xdr:colOff>
      <xdr:row>35</xdr:row>
      <xdr:rowOff>0</xdr:rowOff>
    </xdr:from>
    <xdr:to>
      <xdr:col>12</xdr:col>
      <xdr:colOff>847725</xdr:colOff>
      <xdr:row>36</xdr:row>
      <xdr:rowOff>0</xdr:rowOff>
    </xdr:to>
    <xdr:sp macro="" textlink="">
      <xdr:nvSpPr>
        <xdr:cNvPr id="8559" name="Text Box 10"/>
        <xdr:cNvSpPr txBox="1">
          <a:spLocks noChangeArrowheads="1"/>
        </xdr:cNvSpPr>
      </xdr:nvSpPr>
      <xdr:spPr bwMode="auto">
        <a:xfrm>
          <a:off x="6343650" y="7277100"/>
          <a:ext cx="11430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962025</xdr:colOff>
      <xdr:row>45</xdr:row>
      <xdr:rowOff>9525</xdr:rowOff>
    </xdr:from>
    <xdr:to>
      <xdr:col>13</xdr:col>
      <xdr:colOff>114300</xdr:colOff>
      <xdr:row>46</xdr:row>
      <xdr:rowOff>9525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89F0BAD8-BB04-4460-BEB5-67C6592D10D0}"/>
            </a:ext>
          </a:extLst>
        </xdr:cNvPr>
        <xdr:cNvSpPr txBox="1">
          <a:spLocks noChangeArrowheads="1"/>
        </xdr:cNvSpPr>
      </xdr:nvSpPr>
      <xdr:spPr bwMode="auto">
        <a:xfrm>
          <a:off x="7600950" y="8591550"/>
          <a:ext cx="4381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×100</a:t>
          </a:r>
        </a:p>
        <a:p>
          <a:pPr algn="ctr" rtl="0">
            <a:lnSpc>
              <a:spcPts val="12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47625</xdr:colOff>
      <xdr:row>45</xdr:row>
      <xdr:rowOff>0</xdr:rowOff>
    </xdr:from>
    <xdr:to>
      <xdr:col>12</xdr:col>
      <xdr:colOff>904875</xdr:colOff>
      <xdr:row>46</xdr:row>
      <xdr:rowOff>0</xdr:rowOff>
    </xdr:to>
    <xdr:sp macro="" textlink="">
      <xdr:nvSpPr>
        <xdr:cNvPr id="8561" name="Text Box 12"/>
        <xdr:cNvSpPr txBox="1">
          <a:spLocks noChangeArrowheads="1"/>
        </xdr:cNvSpPr>
      </xdr:nvSpPr>
      <xdr:spPr bwMode="auto">
        <a:xfrm>
          <a:off x="6477000" y="8648700"/>
          <a:ext cx="10668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48</xdr:row>
      <xdr:rowOff>47625</xdr:rowOff>
    </xdr:from>
    <xdr:to>
      <xdr:col>14</xdr:col>
      <xdr:colOff>85725</xdr:colOff>
      <xdr:row>49</xdr:row>
      <xdr:rowOff>9525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A121A6A0-B89B-4BDA-A9D4-F679F5506327}"/>
            </a:ext>
          </a:extLst>
        </xdr:cNvPr>
        <xdr:cNvSpPr txBox="1">
          <a:spLocks noChangeArrowheads="1"/>
        </xdr:cNvSpPr>
      </xdr:nvSpPr>
      <xdr:spPr bwMode="auto">
        <a:xfrm>
          <a:off x="1238250" y="8982075"/>
          <a:ext cx="70294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インタレスト・カバレッジ・レーシオ＝（営業利益＋受取利息・受取配当金）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÷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（支払利息＋割引料）</a:t>
          </a:r>
        </a:p>
      </xdr:txBody>
    </xdr:sp>
    <xdr:clientData/>
  </xdr:twoCellAnchor>
  <xdr:twoCellAnchor>
    <xdr:from>
      <xdr:col>5</xdr:col>
      <xdr:colOff>152400</xdr:colOff>
      <xdr:row>45</xdr:row>
      <xdr:rowOff>9525</xdr:rowOff>
    </xdr:from>
    <xdr:to>
      <xdr:col>6</xdr:col>
      <xdr:colOff>57150</xdr:colOff>
      <xdr:row>46</xdr:row>
      <xdr:rowOff>9525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960D4111-0098-46D4-8E32-D136592FD70A}"/>
            </a:ext>
          </a:extLst>
        </xdr:cNvPr>
        <xdr:cNvSpPr txBox="1">
          <a:spLocks noChangeArrowheads="1"/>
        </xdr:cNvSpPr>
      </xdr:nvSpPr>
      <xdr:spPr bwMode="auto">
        <a:xfrm>
          <a:off x="2628900" y="8591550"/>
          <a:ext cx="1809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</a:p>
      </xdr:txBody>
    </xdr:sp>
    <xdr:clientData/>
  </xdr:twoCellAnchor>
  <xdr:twoCellAnchor>
    <xdr:from>
      <xdr:col>7</xdr:col>
      <xdr:colOff>9525</xdr:colOff>
      <xdr:row>45</xdr:row>
      <xdr:rowOff>9525</xdr:rowOff>
    </xdr:from>
    <xdr:to>
      <xdr:col>7</xdr:col>
      <xdr:colOff>161925</xdr:colOff>
      <xdr:row>46</xdr:row>
      <xdr:rowOff>9525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B8FA657E-4930-455D-9863-C5985D738BD8}"/>
            </a:ext>
          </a:extLst>
        </xdr:cNvPr>
        <xdr:cNvSpPr txBox="1">
          <a:spLocks noChangeArrowheads="1"/>
        </xdr:cNvSpPr>
      </xdr:nvSpPr>
      <xdr:spPr bwMode="auto">
        <a:xfrm>
          <a:off x="4019550" y="8591550"/>
          <a:ext cx="1524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</xdr:txBody>
    </xdr:sp>
    <xdr:clientData/>
  </xdr:twoCellAnchor>
  <xdr:twoCellAnchor>
    <xdr:from>
      <xdr:col>6</xdr:col>
      <xdr:colOff>66675</xdr:colOff>
      <xdr:row>45</xdr:row>
      <xdr:rowOff>0</xdr:rowOff>
    </xdr:from>
    <xdr:to>
      <xdr:col>6</xdr:col>
      <xdr:colOff>1133475</xdr:colOff>
      <xdr:row>46</xdr:row>
      <xdr:rowOff>0</xdr:rowOff>
    </xdr:to>
    <xdr:sp macro="" textlink="">
      <xdr:nvSpPr>
        <xdr:cNvPr id="8565" name="Text Box 16"/>
        <xdr:cNvSpPr txBox="1">
          <a:spLocks noChangeArrowheads="1"/>
        </xdr:cNvSpPr>
      </xdr:nvSpPr>
      <xdr:spPr bwMode="auto">
        <a:xfrm>
          <a:off x="2819400" y="8648700"/>
          <a:ext cx="10668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200025</xdr:colOff>
      <xdr:row>45</xdr:row>
      <xdr:rowOff>0</xdr:rowOff>
    </xdr:from>
    <xdr:to>
      <xdr:col>9</xdr:col>
      <xdr:colOff>857250</xdr:colOff>
      <xdr:row>46</xdr:row>
      <xdr:rowOff>0</xdr:rowOff>
    </xdr:to>
    <xdr:sp macro="" textlink="">
      <xdr:nvSpPr>
        <xdr:cNvPr id="8566" name="Text Box 17"/>
        <xdr:cNvSpPr txBox="1">
          <a:spLocks noChangeArrowheads="1"/>
        </xdr:cNvSpPr>
      </xdr:nvSpPr>
      <xdr:spPr bwMode="auto">
        <a:xfrm>
          <a:off x="4210050" y="8648700"/>
          <a:ext cx="1685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895350</xdr:colOff>
      <xdr:row>45</xdr:row>
      <xdr:rowOff>0</xdr:rowOff>
    </xdr:from>
    <xdr:to>
      <xdr:col>9</xdr:col>
      <xdr:colOff>1000125</xdr:colOff>
      <xdr:row>46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2A5C7338-75E9-431C-8FA9-88F984A1C549}"/>
            </a:ext>
          </a:extLst>
        </xdr:cNvPr>
        <xdr:cNvSpPr txBox="1">
          <a:spLocks noChangeArrowheads="1"/>
        </xdr:cNvSpPr>
      </xdr:nvSpPr>
      <xdr:spPr bwMode="auto">
        <a:xfrm>
          <a:off x="5934075" y="8582025"/>
          <a:ext cx="10477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5</xdr:col>
      <xdr:colOff>47625</xdr:colOff>
      <xdr:row>52</xdr:row>
      <xdr:rowOff>0</xdr:rowOff>
    </xdr:from>
    <xdr:to>
      <xdr:col>10</xdr:col>
      <xdr:colOff>152400</xdr:colOff>
      <xdr:row>52</xdr:row>
      <xdr:rowOff>0</xdr:rowOff>
    </xdr:to>
    <xdr:sp macro="" textlink="">
      <xdr:nvSpPr>
        <xdr:cNvPr id="8568" name="Line 19"/>
        <xdr:cNvSpPr>
          <a:spLocks noChangeShapeType="1"/>
        </xdr:cNvSpPr>
      </xdr:nvSpPr>
      <xdr:spPr bwMode="auto">
        <a:xfrm>
          <a:off x="2524125" y="9620250"/>
          <a:ext cx="37719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19050</xdr:rowOff>
    </xdr:from>
    <xdr:to>
      <xdr:col>6</xdr:col>
      <xdr:colOff>409575</xdr:colOff>
      <xdr:row>18</xdr:row>
      <xdr:rowOff>38100</xdr:rowOff>
    </xdr:to>
    <xdr:sp macro="" textlink="">
      <xdr:nvSpPr>
        <xdr:cNvPr id="2068" name="Rectangle 20">
          <a:extLst>
            <a:ext uri="{FF2B5EF4-FFF2-40B4-BE49-F238E27FC236}">
              <a16:creationId xmlns:a16="http://schemas.microsoft.com/office/drawing/2014/main" id="{4BA8D1D8-3ADF-4C42-8B96-409BA4400A00}"/>
            </a:ext>
          </a:extLst>
        </xdr:cNvPr>
        <xdr:cNvSpPr>
          <a:spLocks noChangeArrowheads="1"/>
        </xdr:cNvSpPr>
      </xdr:nvSpPr>
      <xdr:spPr bwMode="auto">
        <a:xfrm>
          <a:off x="1285875" y="3581400"/>
          <a:ext cx="18764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項　　　　　　　　　目</a:t>
          </a:r>
        </a:p>
      </xdr:txBody>
    </xdr:sp>
    <xdr:clientData/>
  </xdr:twoCellAnchor>
  <xdr:twoCellAnchor>
    <xdr:from>
      <xdr:col>8</xdr:col>
      <xdr:colOff>123825</xdr:colOff>
      <xdr:row>16</xdr:row>
      <xdr:rowOff>76200</xdr:rowOff>
    </xdr:from>
    <xdr:to>
      <xdr:col>9</xdr:col>
      <xdr:colOff>800100</xdr:colOff>
      <xdr:row>17</xdr:row>
      <xdr:rowOff>95250</xdr:rowOff>
    </xdr:to>
    <xdr:sp macro="" textlink="">
      <xdr:nvSpPr>
        <xdr:cNvPr id="2069" name="Rectangle 21">
          <a:extLst>
            <a:ext uri="{FF2B5EF4-FFF2-40B4-BE49-F238E27FC236}">
              <a16:creationId xmlns:a16="http://schemas.microsoft.com/office/drawing/2014/main" id="{CFB6F71B-A3E4-4831-9347-48FC24DE183D}"/>
            </a:ext>
          </a:extLst>
        </xdr:cNvPr>
        <xdr:cNvSpPr>
          <a:spLocks noChangeArrowheads="1"/>
        </xdr:cNvSpPr>
      </xdr:nvSpPr>
      <xdr:spPr bwMode="auto">
        <a:xfrm>
          <a:off x="4914900" y="3390900"/>
          <a:ext cx="9239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基準（２）</a:t>
          </a:r>
        </a:p>
      </xdr:txBody>
    </xdr:sp>
    <xdr:clientData/>
  </xdr:twoCellAnchor>
  <xdr:twoCellAnchor>
    <xdr:from>
      <xdr:col>11</xdr:col>
      <xdr:colOff>114300</xdr:colOff>
      <xdr:row>16</xdr:row>
      <xdr:rowOff>66675</xdr:rowOff>
    </xdr:from>
    <xdr:to>
      <xdr:col>12</xdr:col>
      <xdr:colOff>762000</xdr:colOff>
      <xdr:row>17</xdr:row>
      <xdr:rowOff>85725</xdr:rowOff>
    </xdr:to>
    <xdr:sp macro="" textlink="">
      <xdr:nvSpPr>
        <xdr:cNvPr id="2070" name="Rectangle 22">
          <a:extLst>
            <a:ext uri="{FF2B5EF4-FFF2-40B4-BE49-F238E27FC236}">
              <a16:creationId xmlns:a16="http://schemas.microsoft.com/office/drawing/2014/main" id="{F4A09D50-35A5-4699-8FD7-0BFFF10982D3}"/>
            </a:ext>
          </a:extLst>
        </xdr:cNvPr>
        <xdr:cNvSpPr>
          <a:spLocks noChangeArrowheads="1"/>
        </xdr:cNvSpPr>
      </xdr:nvSpPr>
      <xdr:spPr bwMode="auto">
        <a:xfrm>
          <a:off x="6543675" y="3381375"/>
          <a:ext cx="85725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基準（３）</a:t>
          </a:r>
        </a:p>
      </xdr:txBody>
    </xdr:sp>
    <xdr:clientData/>
  </xdr:twoCellAnchor>
  <xdr:twoCellAnchor>
    <xdr:from>
      <xdr:col>8</xdr:col>
      <xdr:colOff>228600</xdr:colOff>
      <xdr:row>19</xdr:row>
      <xdr:rowOff>28574</xdr:rowOff>
    </xdr:from>
    <xdr:to>
      <xdr:col>9</xdr:col>
      <xdr:colOff>685800</xdr:colOff>
      <xdr:row>19</xdr:row>
      <xdr:rowOff>457199</xdr:rowOff>
    </xdr:to>
    <xdr:sp macro="" textlink="">
      <xdr:nvSpPr>
        <xdr:cNvPr id="2072" name="Rectangle 24">
          <a:extLst>
            <a:ext uri="{FF2B5EF4-FFF2-40B4-BE49-F238E27FC236}">
              <a16:creationId xmlns:a16="http://schemas.microsoft.com/office/drawing/2014/main" id="{5CE6F14C-5590-41CE-A3B9-8D6C562CF542}"/>
            </a:ext>
          </a:extLst>
        </xdr:cNvPr>
        <xdr:cNvSpPr>
          <a:spLocks noChangeArrowheads="1"/>
        </xdr:cNvSpPr>
      </xdr:nvSpPr>
      <xdr:spPr bwMode="auto">
        <a:xfrm>
          <a:off x="5019675" y="4086224"/>
          <a:ext cx="704850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2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億円以上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億円未満</a:t>
          </a:r>
        </a:p>
      </xdr:txBody>
    </xdr:sp>
    <xdr:clientData/>
  </xdr:twoCellAnchor>
  <xdr:twoCellAnchor>
    <xdr:from>
      <xdr:col>8</xdr:col>
      <xdr:colOff>104775</xdr:colOff>
      <xdr:row>20</xdr:row>
      <xdr:rowOff>57150</xdr:rowOff>
    </xdr:from>
    <xdr:to>
      <xdr:col>9</xdr:col>
      <xdr:colOff>628650</xdr:colOff>
      <xdr:row>20</xdr:row>
      <xdr:rowOff>247650</xdr:rowOff>
    </xdr:to>
    <xdr:sp macro="" textlink="">
      <xdr:nvSpPr>
        <xdr:cNvPr id="2073" name="Rectangle 25">
          <a:extLst>
            <a:ext uri="{FF2B5EF4-FFF2-40B4-BE49-F238E27FC236}">
              <a16:creationId xmlns:a16="http://schemas.microsoft.com/office/drawing/2014/main" id="{45C931DB-BA0D-4765-9B5A-A707F2EF42FE}"/>
            </a:ext>
          </a:extLst>
        </xdr:cNvPr>
        <xdr:cNvSpPr>
          <a:spLocks noChangeArrowheads="1"/>
        </xdr:cNvSpPr>
      </xdr:nvSpPr>
      <xdr:spPr bwMode="auto">
        <a:xfrm>
          <a:off x="4895850" y="4581525"/>
          <a:ext cx="7715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２０％以上</a:t>
          </a:r>
        </a:p>
      </xdr:txBody>
    </xdr:sp>
    <xdr:clientData/>
  </xdr:twoCellAnchor>
  <xdr:twoCellAnchor>
    <xdr:from>
      <xdr:col>9</xdr:col>
      <xdr:colOff>0</xdr:colOff>
      <xdr:row>22</xdr:row>
      <xdr:rowOff>38100</xdr:rowOff>
    </xdr:from>
    <xdr:to>
      <xdr:col>9</xdr:col>
      <xdr:colOff>695325</xdr:colOff>
      <xdr:row>22</xdr:row>
      <xdr:rowOff>266700</xdr:rowOff>
    </xdr:to>
    <xdr:sp macro="" textlink="">
      <xdr:nvSpPr>
        <xdr:cNvPr id="2075" name="Rectangle 27">
          <a:extLst>
            <a:ext uri="{FF2B5EF4-FFF2-40B4-BE49-F238E27FC236}">
              <a16:creationId xmlns:a16="http://schemas.microsoft.com/office/drawing/2014/main" id="{1A49E382-226E-42A9-A056-A33EDC02A46F}"/>
            </a:ext>
          </a:extLst>
        </xdr:cNvPr>
        <xdr:cNvSpPr>
          <a:spLocks noChangeArrowheads="1"/>
        </xdr:cNvSpPr>
      </xdr:nvSpPr>
      <xdr:spPr bwMode="auto">
        <a:xfrm>
          <a:off x="5038725" y="52006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１０％以上</a:t>
          </a:r>
        </a:p>
      </xdr:txBody>
    </xdr:sp>
    <xdr:clientData/>
  </xdr:twoCellAnchor>
  <xdr:twoCellAnchor>
    <xdr:from>
      <xdr:col>8</xdr:col>
      <xdr:colOff>171450</xdr:colOff>
      <xdr:row>23</xdr:row>
      <xdr:rowOff>47625</xdr:rowOff>
    </xdr:from>
    <xdr:to>
      <xdr:col>9</xdr:col>
      <xdr:colOff>695325</xdr:colOff>
      <xdr:row>23</xdr:row>
      <xdr:rowOff>247650</xdr:rowOff>
    </xdr:to>
    <xdr:sp macro="" textlink="">
      <xdr:nvSpPr>
        <xdr:cNvPr id="2076" name="Rectangle 28">
          <a:extLst>
            <a:ext uri="{FF2B5EF4-FFF2-40B4-BE49-F238E27FC236}">
              <a16:creationId xmlns:a16="http://schemas.microsoft.com/office/drawing/2014/main" id="{7BC0B1EC-D958-4803-9391-9B590BFAAB8F}"/>
            </a:ext>
          </a:extLst>
        </xdr:cNvPr>
        <xdr:cNvSpPr>
          <a:spLocks noChangeArrowheads="1"/>
        </xdr:cNvSpPr>
      </xdr:nvSpPr>
      <xdr:spPr bwMode="auto">
        <a:xfrm>
          <a:off x="4962525" y="5429250"/>
          <a:ext cx="7715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１．５倍以上</a:t>
          </a:r>
        </a:p>
      </xdr:txBody>
    </xdr:sp>
    <xdr:clientData/>
  </xdr:twoCellAnchor>
  <xdr:twoCellAnchor>
    <xdr:from>
      <xdr:col>11</xdr:col>
      <xdr:colOff>123825</xdr:colOff>
      <xdr:row>19</xdr:row>
      <xdr:rowOff>95250</xdr:rowOff>
    </xdr:from>
    <xdr:to>
      <xdr:col>12</xdr:col>
      <xdr:colOff>704850</xdr:colOff>
      <xdr:row>19</xdr:row>
      <xdr:rowOff>285750</xdr:rowOff>
    </xdr:to>
    <xdr:sp macro="" textlink="">
      <xdr:nvSpPr>
        <xdr:cNvPr id="2077" name="Rectangle 29">
          <a:extLst>
            <a:ext uri="{FF2B5EF4-FFF2-40B4-BE49-F238E27FC236}">
              <a16:creationId xmlns:a16="http://schemas.microsoft.com/office/drawing/2014/main" id="{872BA646-C72D-4E13-9C15-1DCA488D77EA}"/>
            </a:ext>
          </a:extLst>
        </xdr:cNvPr>
        <xdr:cNvSpPr>
          <a:spLocks noChangeArrowheads="1"/>
        </xdr:cNvSpPr>
      </xdr:nvSpPr>
      <xdr:spPr bwMode="auto">
        <a:xfrm>
          <a:off x="6553200" y="4152900"/>
          <a:ext cx="7905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５億円以上</a:t>
          </a:r>
        </a:p>
      </xdr:txBody>
    </xdr:sp>
    <xdr:clientData/>
  </xdr:twoCellAnchor>
  <xdr:twoCellAnchor>
    <xdr:from>
      <xdr:col>11</xdr:col>
      <xdr:colOff>161925</xdr:colOff>
      <xdr:row>20</xdr:row>
      <xdr:rowOff>28575</xdr:rowOff>
    </xdr:from>
    <xdr:to>
      <xdr:col>12</xdr:col>
      <xdr:colOff>657225</xdr:colOff>
      <xdr:row>20</xdr:row>
      <xdr:rowOff>276225</xdr:rowOff>
    </xdr:to>
    <xdr:sp macro="" textlink="">
      <xdr:nvSpPr>
        <xdr:cNvPr id="2078" name="Rectangle 30">
          <a:extLst>
            <a:ext uri="{FF2B5EF4-FFF2-40B4-BE49-F238E27FC236}">
              <a16:creationId xmlns:a16="http://schemas.microsoft.com/office/drawing/2014/main" id="{E2C0A472-FD65-402F-938D-1D75FB527890}"/>
            </a:ext>
          </a:extLst>
        </xdr:cNvPr>
        <xdr:cNvSpPr>
          <a:spLocks noChangeArrowheads="1"/>
        </xdr:cNvSpPr>
      </xdr:nvSpPr>
      <xdr:spPr bwMode="auto">
        <a:xfrm>
          <a:off x="6591300" y="4552950"/>
          <a:ext cx="7048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１５％以上</a:t>
          </a:r>
        </a:p>
      </xdr:txBody>
    </xdr:sp>
    <xdr:clientData/>
  </xdr:twoCellAnchor>
  <xdr:twoCellAnchor>
    <xdr:from>
      <xdr:col>11</xdr:col>
      <xdr:colOff>142875</xdr:colOff>
      <xdr:row>21</xdr:row>
      <xdr:rowOff>28575</xdr:rowOff>
    </xdr:from>
    <xdr:to>
      <xdr:col>12</xdr:col>
      <xdr:colOff>714375</xdr:colOff>
      <xdr:row>21</xdr:row>
      <xdr:rowOff>266700</xdr:rowOff>
    </xdr:to>
    <xdr:sp macro="" textlink="">
      <xdr:nvSpPr>
        <xdr:cNvPr id="2079" name="Rectangle 31">
          <a:extLst>
            <a:ext uri="{FF2B5EF4-FFF2-40B4-BE49-F238E27FC236}">
              <a16:creationId xmlns:a16="http://schemas.microsoft.com/office/drawing/2014/main" id="{8A3C06E5-30E9-47BE-B871-3FFCE1CEC1FD}"/>
            </a:ext>
          </a:extLst>
        </xdr:cNvPr>
        <xdr:cNvSpPr>
          <a:spLocks noChangeArrowheads="1"/>
        </xdr:cNvSpPr>
      </xdr:nvSpPr>
      <xdr:spPr bwMode="auto">
        <a:xfrm>
          <a:off x="6572250" y="4838700"/>
          <a:ext cx="7810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１．５倍以上</a:t>
          </a:r>
        </a:p>
      </xdr:txBody>
    </xdr:sp>
    <xdr:clientData/>
  </xdr:twoCellAnchor>
  <xdr:twoCellAnchor>
    <xdr:from>
      <xdr:col>11</xdr:col>
      <xdr:colOff>171450</xdr:colOff>
      <xdr:row>22</xdr:row>
      <xdr:rowOff>47625</xdr:rowOff>
    </xdr:from>
    <xdr:to>
      <xdr:col>12</xdr:col>
      <xdr:colOff>695325</xdr:colOff>
      <xdr:row>22</xdr:row>
      <xdr:rowOff>257175</xdr:rowOff>
    </xdr:to>
    <xdr:sp macro="" textlink="">
      <xdr:nvSpPr>
        <xdr:cNvPr id="2080" name="Rectangle 32">
          <a:extLst>
            <a:ext uri="{FF2B5EF4-FFF2-40B4-BE49-F238E27FC236}">
              <a16:creationId xmlns:a16="http://schemas.microsoft.com/office/drawing/2014/main" id="{775F8CFD-F27B-421E-8734-A39354D5B354}"/>
            </a:ext>
          </a:extLst>
        </xdr:cNvPr>
        <xdr:cNvSpPr>
          <a:spLocks noChangeArrowheads="1"/>
        </xdr:cNvSpPr>
      </xdr:nvSpPr>
      <xdr:spPr bwMode="auto">
        <a:xfrm>
          <a:off x="6600825" y="5143500"/>
          <a:ext cx="7334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５％以上</a:t>
          </a:r>
        </a:p>
      </xdr:txBody>
    </xdr:sp>
    <xdr:clientData/>
  </xdr:twoCellAnchor>
  <xdr:twoCellAnchor>
    <xdr:from>
      <xdr:col>11</xdr:col>
      <xdr:colOff>104775</xdr:colOff>
      <xdr:row>23</xdr:row>
      <xdr:rowOff>38100</xdr:rowOff>
    </xdr:from>
    <xdr:to>
      <xdr:col>12</xdr:col>
      <xdr:colOff>704850</xdr:colOff>
      <xdr:row>23</xdr:row>
      <xdr:rowOff>247650</xdr:rowOff>
    </xdr:to>
    <xdr:sp macro="" textlink="">
      <xdr:nvSpPr>
        <xdr:cNvPr id="2081" name="Rectangle 33">
          <a:extLst>
            <a:ext uri="{FF2B5EF4-FFF2-40B4-BE49-F238E27FC236}">
              <a16:creationId xmlns:a16="http://schemas.microsoft.com/office/drawing/2014/main" id="{9A836260-5F43-482F-AF8B-D20B4573C6BB}"/>
            </a:ext>
          </a:extLst>
        </xdr:cNvPr>
        <xdr:cNvSpPr>
          <a:spLocks noChangeArrowheads="1"/>
        </xdr:cNvSpPr>
      </xdr:nvSpPr>
      <xdr:spPr bwMode="auto">
        <a:xfrm>
          <a:off x="6534150" y="5419725"/>
          <a:ext cx="8096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１．０倍以上</a:t>
          </a:r>
        </a:p>
      </xdr:txBody>
    </xdr:sp>
    <xdr:clientData/>
  </xdr:twoCellAnchor>
  <xdr:twoCellAnchor>
    <xdr:from>
      <xdr:col>9</xdr:col>
      <xdr:colOff>752475</xdr:colOff>
      <xdr:row>17</xdr:row>
      <xdr:rowOff>123825</xdr:rowOff>
    </xdr:from>
    <xdr:to>
      <xdr:col>9</xdr:col>
      <xdr:colOff>752475</xdr:colOff>
      <xdr:row>23</xdr:row>
      <xdr:rowOff>276225</xdr:rowOff>
    </xdr:to>
    <xdr:sp macro="" textlink="">
      <xdr:nvSpPr>
        <xdr:cNvPr id="8581" name="Line 35"/>
        <xdr:cNvSpPr>
          <a:spLocks noChangeShapeType="1"/>
        </xdr:cNvSpPr>
      </xdr:nvSpPr>
      <xdr:spPr bwMode="auto">
        <a:xfrm>
          <a:off x="5791200" y="3686175"/>
          <a:ext cx="0" cy="20383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742950</xdr:colOff>
      <xdr:row>17</xdr:row>
      <xdr:rowOff>133350</xdr:rowOff>
    </xdr:from>
    <xdr:to>
      <xdr:col>11</xdr:col>
      <xdr:colOff>114300</xdr:colOff>
      <xdr:row>17</xdr:row>
      <xdr:rowOff>133350</xdr:rowOff>
    </xdr:to>
    <xdr:sp macro="" textlink="">
      <xdr:nvSpPr>
        <xdr:cNvPr id="8582" name="Line 36"/>
        <xdr:cNvSpPr>
          <a:spLocks noChangeShapeType="1"/>
        </xdr:cNvSpPr>
      </xdr:nvSpPr>
      <xdr:spPr bwMode="auto">
        <a:xfrm>
          <a:off x="5781675" y="3695700"/>
          <a:ext cx="762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733425</xdr:colOff>
      <xdr:row>17</xdr:row>
      <xdr:rowOff>123825</xdr:rowOff>
    </xdr:from>
    <xdr:to>
      <xdr:col>14</xdr:col>
      <xdr:colOff>0</xdr:colOff>
      <xdr:row>23</xdr:row>
      <xdr:rowOff>276225</xdr:rowOff>
    </xdr:to>
    <xdr:grpSp>
      <xdr:nvGrpSpPr>
        <xdr:cNvPr id="8583" name="Group 37"/>
        <xdr:cNvGrpSpPr>
          <a:grpSpLocks/>
        </xdr:cNvGrpSpPr>
      </xdr:nvGrpSpPr>
      <xdr:grpSpPr bwMode="auto">
        <a:xfrm>
          <a:off x="7372350" y="3686175"/>
          <a:ext cx="809625" cy="2038350"/>
          <a:chOff x="547" y="407"/>
          <a:chExt cx="78" cy="198"/>
        </a:xfrm>
      </xdr:grpSpPr>
      <xdr:sp macro="" textlink="">
        <xdr:nvSpPr>
          <xdr:cNvPr id="8599" name="Line 38"/>
          <xdr:cNvSpPr>
            <a:spLocks noChangeShapeType="1"/>
          </xdr:cNvSpPr>
        </xdr:nvSpPr>
        <xdr:spPr bwMode="auto">
          <a:xfrm>
            <a:off x="547" y="407"/>
            <a:ext cx="0" cy="198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00" name="Line 39"/>
          <xdr:cNvSpPr>
            <a:spLocks noChangeShapeType="1"/>
          </xdr:cNvSpPr>
        </xdr:nvSpPr>
        <xdr:spPr bwMode="auto">
          <a:xfrm>
            <a:off x="547" y="408"/>
            <a:ext cx="7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762000</xdr:colOff>
      <xdr:row>17</xdr:row>
      <xdr:rowOff>171450</xdr:rowOff>
    </xdr:from>
    <xdr:to>
      <xdr:col>11</xdr:col>
      <xdr:colOff>114300</xdr:colOff>
      <xdr:row>18</xdr:row>
      <xdr:rowOff>219075</xdr:rowOff>
    </xdr:to>
    <xdr:sp macro="" textlink="">
      <xdr:nvSpPr>
        <xdr:cNvPr id="2089" name="Rectangle 41">
          <a:extLst>
            <a:ext uri="{FF2B5EF4-FFF2-40B4-BE49-F238E27FC236}">
              <a16:creationId xmlns:a16="http://schemas.microsoft.com/office/drawing/2014/main" id="{EE16CC07-9E4B-466B-9D97-D9DCF1A596FB}"/>
            </a:ext>
          </a:extLst>
        </xdr:cNvPr>
        <xdr:cNvSpPr>
          <a:spLocks noChangeArrowheads="1"/>
        </xdr:cNvSpPr>
      </xdr:nvSpPr>
      <xdr:spPr bwMode="auto">
        <a:xfrm>
          <a:off x="5800725" y="3733800"/>
          <a:ext cx="74295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 当 事 項</a:t>
          </a:r>
        </a:p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（○を付ける）</a:t>
          </a:r>
        </a:p>
      </xdr:txBody>
    </xdr:sp>
    <xdr:clientData/>
  </xdr:twoCellAnchor>
  <xdr:twoCellAnchor>
    <xdr:from>
      <xdr:col>11</xdr:col>
      <xdr:colOff>114300</xdr:colOff>
      <xdr:row>16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585" name="Line 42"/>
        <xdr:cNvSpPr>
          <a:spLocks noChangeShapeType="1"/>
        </xdr:cNvSpPr>
      </xdr:nvSpPr>
      <xdr:spPr bwMode="auto">
        <a:xfrm>
          <a:off x="6543675" y="3314700"/>
          <a:ext cx="0" cy="24193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771525</xdr:colOff>
      <xdr:row>17</xdr:row>
      <xdr:rowOff>180975</xdr:rowOff>
    </xdr:from>
    <xdr:to>
      <xdr:col>13</xdr:col>
      <xdr:colOff>228600</xdr:colOff>
      <xdr:row>18</xdr:row>
      <xdr:rowOff>228600</xdr:rowOff>
    </xdr:to>
    <xdr:sp macro="" textlink="">
      <xdr:nvSpPr>
        <xdr:cNvPr id="2091" name="Rectangle 43">
          <a:extLst>
            <a:ext uri="{FF2B5EF4-FFF2-40B4-BE49-F238E27FC236}">
              <a16:creationId xmlns:a16="http://schemas.microsoft.com/office/drawing/2014/main" id="{3B3FCD0B-E715-441E-9E26-3978DDFC3CB9}"/>
            </a:ext>
          </a:extLst>
        </xdr:cNvPr>
        <xdr:cNvSpPr>
          <a:spLocks noChangeArrowheads="1"/>
        </xdr:cNvSpPr>
      </xdr:nvSpPr>
      <xdr:spPr bwMode="auto">
        <a:xfrm>
          <a:off x="7410450" y="3743325"/>
          <a:ext cx="74295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 当 事 項</a:t>
          </a:r>
        </a:p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（○を付ける）</a:t>
          </a:r>
        </a:p>
      </xdr:txBody>
    </xdr:sp>
    <xdr:clientData/>
  </xdr:twoCellAnchor>
  <xdr:twoCellAnchor>
    <xdr:from>
      <xdr:col>7</xdr:col>
      <xdr:colOff>190500</xdr:colOff>
      <xdr:row>17</xdr:row>
      <xdr:rowOff>152400</xdr:rowOff>
    </xdr:from>
    <xdr:to>
      <xdr:col>8</xdr:col>
      <xdr:colOff>171450</xdr:colOff>
      <xdr:row>17</xdr:row>
      <xdr:rowOff>152400</xdr:rowOff>
    </xdr:to>
    <xdr:sp macro="" textlink="">
      <xdr:nvSpPr>
        <xdr:cNvPr id="8587" name="Line 50"/>
        <xdr:cNvSpPr>
          <a:spLocks noChangeShapeType="1"/>
        </xdr:cNvSpPr>
      </xdr:nvSpPr>
      <xdr:spPr bwMode="auto">
        <a:xfrm>
          <a:off x="4200525" y="3714750"/>
          <a:ext cx="762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17</xdr:row>
      <xdr:rowOff>171450</xdr:rowOff>
    </xdr:from>
    <xdr:to>
      <xdr:col>8</xdr:col>
      <xdr:colOff>161925</xdr:colOff>
      <xdr:row>18</xdr:row>
      <xdr:rowOff>219075</xdr:rowOff>
    </xdr:to>
    <xdr:sp macro="" textlink="">
      <xdr:nvSpPr>
        <xdr:cNvPr id="2099" name="Rectangle 51">
          <a:extLst>
            <a:ext uri="{FF2B5EF4-FFF2-40B4-BE49-F238E27FC236}">
              <a16:creationId xmlns:a16="http://schemas.microsoft.com/office/drawing/2014/main" id="{16BBE7D9-2F22-4F33-9218-323AD74CB356}"/>
            </a:ext>
          </a:extLst>
        </xdr:cNvPr>
        <xdr:cNvSpPr>
          <a:spLocks noChangeArrowheads="1"/>
        </xdr:cNvSpPr>
      </xdr:nvSpPr>
      <xdr:spPr bwMode="auto">
        <a:xfrm>
          <a:off x="4229100" y="3733800"/>
          <a:ext cx="72390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 当 事 項</a:t>
          </a:r>
        </a:p>
        <a:p>
          <a:pPr algn="ctr" rtl="0">
            <a:defRPr sz="1000"/>
          </a:pPr>
          <a:r>
            <a:rPr lang="ja-JP" altLang="en-US" sz="7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（○を付ける）</a:t>
          </a:r>
        </a:p>
      </xdr:txBody>
    </xdr:sp>
    <xdr:clientData/>
  </xdr:twoCellAnchor>
  <xdr:twoCellAnchor>
    <xdr:from>
      <xdr:col>6</xdr:col>
      <xdr:colOff>790575</xdr:colOff>
      <xdr:row>16</xdr:row>
      <xdr:rowOff>76200</xdr:rowOff>
    </xdr:from>
    <xdr:to>
      <xdr:col>7</xdr:col>
      <xdr:colOff>381000</xdr:colOff>
      <xdr:row>17</xdr:row>
      <xdr:rowOff>95250</xdr:rowOff>
    </xdr:to>
    <xdr:sp macro="" textlink="">
      <xdr:nvSpPr>
        <xdr:cNvPr id="2100" name="Rectangle 52">
          <a:extLst>
            <a:ext uri="{FF2B5EF4-FFF2-40B4-BE49-F238E27FC236}">
              <a16:creationId xmlns:a16="http://schemas.microsoft.com/office/drawing/2014/main" id="{B6CA2936-0628-4794-AA97-146FFCF4FE5A}"/>
            </a:ext>
          </a:extLst>
        </xdr:cNvPr>
        <xdr:cNvSpPr>
          <a:spLocks noChangeArrowheads="1"/>
        </xdr:cNvSpPr>
      </xdr:nvSpPr>
      <xdr:spPr bwMode="auto">
        <a:xfrm>
          <a:off x="3543300" y="3390900"/>
          <a:ext cx="8477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基準（１）</a:t>
          </a:r>
        </a:p>
      </xdr:txBody>
    </xdr:sp>
    <xdr:clientData/>
  </xdr:twoCellAnchor>
  <xdr:twoCellAnchor>
    <xdr:from>
      <xdr:col>6</xdr:col>
      <xdr:colOff>638175</xdr:colOff>
      <xdr:row>19</xdr:row>
      <xdr:rowOff>28575</xdr:rowOff>
    </xdr:from>
    <xdr:to>
      <xdr:col>7</xdr:col>
      <xdr:colOff>161925</xdr:colOff>
      <xdr:row>19</xdr:row>
      <xdr:rowOff>428625</xdr:rowOff>
    </xdr:to>
    <xdr:sp macro="" textlink="">
      <xdr:nvSpPr>
        <xdr:cNvPr id="2101" name="Rectangle 53">
          <a:extLst>
            <a:ext uri="{FF2B5EF4-FFF2-40B4-BE49-F238E27FC236}">
              <a16:creationId xmlns:a16="http://schemas.microsoft.com/office/drawing/2014/main" id="{508E123C-E0D9-4ECF-9F38-EFC68304C407}"/>
            </a:ext>
          </a:extLst>
        </xdr:cNvPr>
        <xdr:cNvSpPr>
          <a:spLocks noChangeArrowheads="1"/>
        </xdr:cNvSpPr>
      </xdr:nvSpPr>
      <xdr:spPr bwMode="auto">
        <a:xfrm>
          <a:off x="3390900" y="4086225"/>
          <a:ext cx="78105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r>
            <a:rPr lang="en-US" altLang="ja-JP" sz="900" b="0" i="0" u="none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900" b="0" i="0" u="none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千万円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億円未満</a:t>
          </a:r>
        </a:p>
      </xdr:txBody>
    </xdr:sp>
    <xdr:clientData/>
  </xdr:twoCellAnchor>
  <xdr:twoCellAnchor>
    <xdr:from>
      <xdr:col>6</xdr:col>
      <xdr:colOff>628650</xdr:colOff>
      <xdr:row>20</xdr:row>
      <xdr:rowOff>66675</xdr:rowOff>
    </xdr:from>
    <xdr:to>
      <xdr:col>7</xdr:col>
      <xdr:colOff>95250</xdr:colOff>
      <xdr:row>20</xdr:row>
      <xdr:rowOff>238125</xdr:rowOff>
    </xdr:to>
    <xdr:sp macro="" textlink="">
      <xdr:nvSpPr>
        <xdr:cNvPr id="2102" name="Rectangle 54">
          <a:extLst>
            <a:ext uri="{FF2B5EF4-FFF2-40B4-BE49-F238E27FC236}">
              <a16:creationId xmlns:a16="http://schemas.microsoft.com/office/drawing/2014/main" id="{F16CA8C2-EFFC-4D85-A3BB-2881CD15C6A5}"/>
            </a:ext>
          </a:extLst>
        </xdr:cNvPr>
        <xdr:cNvSpPr>
          <a:spLocks noChangeArrowheads="1"/>
        </xdr:cNvSpPr>
      </xdr:nvSpPr>
      <xdr:spPr bwMode="auto">
        <a:xfrm>
          <a:off x="3381375" y="4591050"/>
          <a:ext cx="7239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２０％以上</a:t>
          </a:r>
        </a:p>
      </xdr:txBody>
    </xdr:sp>
    <xdr:clientData/>
  </xdr:twoCellAnchor>
  <xdr:twoCellAnchor>
    <xdr:from>
      <xdr:col>6</xdr:col>
      <xdr:colOff>657225</xdr:colOff>
      <xdr:row>21</xdr:row>
      <xdr:rowOff>28575</xdr:rowOff>
    </xdr:from>
    <xdr:to>
      <xdr:col>7</xdr:col>
      <xdr:colOff>171450</xdr:colOff>
      <xdr:row>21</xdr:row>
      <xdr:rowOff>257175</xdr:rowOff>
    </xdr:to>
    <xdr:sp macro="" textlink="">
      <xdr:nvSpPr>
        <xdr:cNvPr id="2103" name="Rectangle 55">
          <a:extLst>
            <a:ext uri="{FF2B5EF4-FFF2-40B4-BE49-F238E27FC236}">
              <a16:creationId xmlns:a16="http://schemas.microsoft.com/office/drawing/2014/main" id="{B6533D9F-FD27-48AC-92CE-1F3F9E258B29}"/>
            </a:ext>
          </a:extLst>
        </xdr:cNvPr>
        <xdr:cNvSpPr>
          <a:spLocks noChangeArrowheads="1"/>
        </xdr:cNvSpPr>
      </xdr:nvSpPr>
      <xdr:spPr bwMode="auto">
        <a:xfrm>
          <a:off x="3409950" y="4838700"/>
          <a:ext cx="771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２．０倍以上</a:t>
          </a:r>
        </a:p>
      </xdr:txBody>
    </xdr:sp>
    <xdr:clientData/>
  </xdr:twoCellAnchor>
  <xdr:twoCellAnchor>
    <xdr:from>
      <xdr:col>6</xdr:col>
      <xdr:colOff>685800</xdr:colOff>
      <xdr:row>22</xdr:row>
      <xdr:rowOff>38100</xdr:rowOff>
    </xdr:from>
    <xdr:to>
      <xdr:col>7</xdr:col>
      <xdr:colOff>142875</xdr:colOff>
      <xdr:row>22</xdr:row>
      <xdr:rowOff>266700</xdr:rowOff>
    </xdr:to>
    <xdr:sp macro="" textlink="">
      <xdr:nvSpPr>
        <xdr:cNvPr id="2104" name="Rectangle 56">
          <a:extLst>
            <a:ext uri="{FF2B5EF4-FFF2-40B4-BE49-F238E27FC236}">
              <a16:creationId xmlns:a16="http://schemas.microsoft.com/office/drawing/2014/main" id="{D70E9DDD-B77E-43E7-B944-8D44FA5AD6D5}"/>
            </a:ext>
          </a:extLst>
        </xdr:cNvPr>
        <xdr:cNvSpPr>
          <a:spLocks noChangeArrowheads="1"/>
        </xdr:cNvSpPr>
      </xdr:nvSpPr>
      <xdr:spPr bwMode="auto">
        <a:xfrm>
          <a:off x="3438525" y="5133975"/>
          <a:ext cx="7143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１０％以上</a:t>
          </a:r>
        </a:p>
      </xdr:txBody>
    </xdr:sp>
    <xdr:clientData/>
  </xdr:twoCellAnchor>
  <xdr:twoCellAnchor>
    <xdr:from>
      <xdr:col>6</xdr:col>
      <xdr:colOff>628650</xdr:colOff>
      <xdr:row>23</xdr:row>
      <xdr:rowOff>57150</xdr:rowOff>
    </xdr:from>
    <xdr:to>
      <xdr:col>7</xdr:col>
      <xdr:colOff>152400</xdr:colOff>
      <xdr:row>23</xdr:row>
      <xdr:rowOff>257175</xdr:rowOff>
    </xdr:to>
    <xdr:sp macro="" textlink="">
      <xdr:nvSpPr>
        <xdr:cNvPr id="2105" name="Rectangle 57">
          <a:extLst>
            <a:ext uri="{FF2B5EF4-FFF2-40B4-BE49-F238E27FC236}">
              <a16:creationId xmlns:a16="http://schemas.microsoft.com/office/drawing/2014/main" id="{81CE4E0A-81EF-43F2-A7B5-C64D7A4B80AC}"/>
            </a:ext>
          </a:extLst>
        </xdr:cNvPr>
        <xdr:cNvSpPr>
          <a:spLocks noChangeArrowheads="1"/>
        </xdr:cNvSpPr>
      </xdr:nvSpPr>
      <xdr:spPr bwMode="auto">
        <a:xfrm>
          <a:off x="3381375" y="5438775"/>
          <a:ext cx="7810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２．０倍以上</a:t>
          </a:r>
        </a:p>
      </xdr:txBody>
    </xdr:sp>
    <xdr:clientData/>
  </xdr:twoCellAnchor>
  <xdr:twoCellAnchor>
    <xdr:from>
      <xdr:col>8</xdr:col>
      <xdr:colOff>171450</xdr:colOff>
      <xdr:row>21</xdr:row>
      <xdr:rowOff>28575</xdr:rowOff>
    </xdr:from>
    <xdr:to>
      <xdr:col>9</xdr:col>
      <xdr:colOff>742950</xdr:colOff>
      <xdr:row>21</xdr:row>
      <xdr:rowOff>257175</xdr:rowOff>
    </xdr:to>
    <xdr:sp macro="" textlink="">
      <xdr:nvSpPr>
        <xdr:cNvPr id="2074" name="Rectangle 26">
          <a:extLst>
            <a:ext uri="{FF2B5EF4-FFF2-40B4-BE49-F238E27FC236}">
              <a16:creationId xmlns:a16="http://schemas.microsoft.com/office/drawing/2014/main" id="{81ABFF42-675F-4F39-9944-3DE7486B20D2}"/>
            </a:ext>
          </a:extLst>
        </xdr:cNvPr>
        <xdr:cNvSpPr>
          <a:spLocks noChangeArrowheads="1"/>
        </xdr:cNvSpPr>
      </xdr:nvSpPr>
      <xdr:spPr bwMode="auto">
        <a:xfrm>
          <a:off x="4962525" y="4838700"/>
          <a:ext cx="8191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１．５倍以上</a:t>
          </a:r>
        </a:p>
      </xdr:txBody>
    </xdr:sp>
    <xdr:clientData/>
  </xdr:twoCellAnchor>
  <xdr:twoCellAnchor>
    <xdr:from>
      <xdr:col>8</xdr:col>
      <xdr:colOff>171450</xdr:colOff>
      <xdr:row>15</xdr:row>
      <xdr:rowOff>247650</xdr:rowOff>
    </xdr:from>
    <xdr:to>
      <xdr:col>8</xdr:col>
      <xdr:colOff>171450</xdr:colOff>
      <xdr:row>24</xdr:row>
      <xdr:rowOff>0</xdr:rowOff>
    </xdr:to>
    <xdr:sp macro="" textlink="">
      <xdr:nvSpPr>
        <xdr:cNvPr id="8596" name="Line 48"/>
        <xdr:cNvSpPr>
          <a:spLocks noChangeShapeType="1"/>
        </xdr:cNvSpPr>
      </xdr:nvSpPr>
      <xdr:spPr bwMode="auto">
        <a:xfrm>
          <a:off x="4962525" y="3305175"/>
          <a:ext cx="0" cy="24288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190500</xdr:colOff>
      <xdr:row>17</xdr:row>
      <xdr:rowOff>152400</xdr:rowOff>
    </xdr:from>
    <xdr:to>
      <xdr:col>7</xdr:col>
      <xdr:colOff>190500</xdr:colOff>
      <xdr:row>24</xdr:row>
      <xdr:rowOff>0</xdr:rowOff>
    </xdr:to>
    <xdr:sp macro="" textlink="">
      <xdr:nvSpPr>
        <xdr:cNvPr id="8597" name="Line 49"/>
        <xdr:cNvSpPr>
          <a:spLocks noChangeShapeType="1"/>
        </xdr:cNvSpPr>
      </xdr:nvSpPr>
      <xdr:spPr bwMode="auto">
        <a:xfrm>
          <a:off x="4200525" y="3714750"/>
          <a:ext cx="0" cy="2019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16</xdr:row>
      <xdr:rowOff>0</xdr:rowOff>
    </xdr:from>
    <xdr:to>
      <xdr:col>6</xdr:col>
      <xdr:colOff>619125</xdr:colOff>
      <xdr:row>24</xdr:row>
      <xdr:rowOff>0</xdr:rowOff>
    </xdr:to>
    <xdr:sp macro="" textlink="">
      <xdr:nvSpPr>
        <xdr:cNvPr id="8598" name="Line 40"/>
        <xdr:cNvSpPr>
          <a:spLocks noChangeShapeType="1"/>
        </xdr:cNvSpPr>
      </xdr:nvSpPr>
      <xdr:spPr bwMode="auto">
        <a:xfrm>
          <a:off x="3371850" y="3314700"/>
          <a:ext cx="0" cy="24193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56</xdr:row>
      <xdr:rowOff>123825</xdr:rowOff>
    </xdr:from>
    <xdr:to>
      <xdr:col>9</xdr:col>
      <xdr:colOff>0</xdr:colOff>
      <xdr:row>59</xdr:row>
      <xdr:rowOff>66675</xdr:rowOff>
    </xdr:to>
    <xdr:sp macro="" textlink="">
      <xdr:nvSpPr>
        <xdr:cNvPr id="7192" name="正方形/長方形 1"/>
        <xdr:cNvSpPr>
          <a:spLocks noChangeArrowheads="1"/>
        </xdr:cNvSpPr>
      </xdr:nvSpPr>
      <xdr:spPr bwMode="auto">
        <a:xfrm>
          <a:off x="533400" y="9267825"/>
          <a:ext cx="714375" cy="171450"/>
        </a:xfrm>
        <a:prstGeom prst="rect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104775</xdr:colOff>
      <xdr:row>5</xdr:row>
      <xdr:rowOff>161925</xdr:rowOff>
    </xdr:from>
    <xdr:to>
      <xdr:col>38</xdr:col>
      <xdr:colOff>133350</xdr:colOff>
      <xdr:row>7</xdr:row>
      <xdr:rowOff>9525</xdr:rowOff>
    </xdr:to>
    <xdr:sp macro="" textlink="">
      <xdr:nvSpPr>
        <xdr:cNvPr id="7193" name="円/楕円 2"/>
        <xdr:cNvSpPr>
          <a:spLocks noChangeArrowheads="1"/>
        </xdr:cNvSpPr>
      </xdr:nvSpPr>
      <xdr:spPr bwMode="auto">
        <a:xfrm>
          <a:off x="5067300" y="1009650"/>
          <a:ext cx="457200" cy="1905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47625</xdr:colOff>
      <xdr:row>5</xdr:row>
      <xdr:rowOff>104775</xdr:rowOff>
    </xdr:from>
    <xdr:to>
      <xdr:col>76</xdr:col>
      <xdr:colOff>114300</xdr:colOff>
      <xdr:row>9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6CF06D-2F1F-4B81-B828-51DC46FF850E}"/>
            </a:ext>
          </a:extLst>
        </xdr:cNvPr>
        <xdr:cNvSpPr txBox="1"/>
      </xdr:nvSpPr>
      <xdr:spPr>
        <a:xfrm>
          <a:off x="7477125" y="952500"/>
          <a:ext cx="3352800" cy="685800"/>
        </a:xfrm>
        <a:prstGeom prst="rect">
          <a:avLst/>
        </a:prstGeom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  <a:ln w="9525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rgbClr val="FF0000"/>
              </a:solidFill>
            </a:rPr>
            <a:t>「決算数値の入力用シート」に入力された決算数値が本シートに反映されます。</a:t>
          </a:r>
        </a:p>
      </xdr:txBody>
    </xdr:sp>
    <xdr:clientData/>
  </xdr:twoCellAnchor>
  <xdr:twoCellAnchor>
    <xdr:from>
      <xdr:col>16</xdr:col>
      <xdr:colOff>85725</xdr:colOff>
      <xdr:row>32</xdr:row>
      <xdr:rowOff>38100</xdr:rowOff>
    </xdr:from>
    <xdr:to>
      <xdr:col>19</xdr:col>
      <xdr:colOff>114300</xdr:colOff>
      <xdr:row>33</xdr:row>
      <xdr:rowOff>9525</xdr:rowOff>
    </xdr:to>
    <xdr:sp macro="" textlink="">
      <xdr:nvSpPr>
        <xdr:cNvPr id="7195" name="円/楕円 2"/>
        <xdr:cNvSpPr>
          <a:spLocks noChangeArrowheads="1"/>
        </xdr:cNvSpPr>
      </xdr:nvSpPr>
      <xdr:spPr bwMode="auto">
        <a:xfrm>
          <a:off x="2333625" y="5962650"/>
          <a:ext cx="457200" cy="1905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17</xdr:row>
      <xdr:rowOff>28575</xdr:rowOff>
    </xdr:from>
    <xdr:to>
      <xdr:col>5</xdr:col>
      <xdr:colOff>600076</xdr:colOff>
      <xdr:row>25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123D3-0459-4E2A-8AFD-A647B0A14603}"/>
            </a:ext>
          </a:extLst>
        </xdr:cNvPr>
        <xdr:cNvSpPr txBox="1"/>
      </xdr:nvSpPr>
      <xdr:spPr>
        <a:xfrm>
          <a:off x="123826" y="3857625"/>
          <a:ext cx="6096000" cy="1343025"/>
        </a:xfrm>
        <a:prstGeom prst="rect">
          <a:avLst/>
        </a:prstGeom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  <a:ln w="9525" cmpd="sng">
          <a:solidFill>
            <a:schemeClr val="bg2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1400"/>
            </a:lnSpc>
          </a:pPr>
          <a:r>
            <a:rPr kumimoji="1" lang="ja-JP" altLang="en-US" sz="1200" b="1">
              <a:latin typeface="ＭＳ ゴシック" pitchFamily="49" charset="-128"/>
              <a:ea typeface="ＭＳ ゴシック" pitchFamily="49" charset="-128"/>
            </a:rPr>
            <a:t>本シートに入力した数値が“印刷用シート”に反映されます。</a:t>
          </a:r>
          <a:endParaRPr kumimoji="1" lang="en-US" altLang="ja-JP" sz="1200" b="1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1">
              <a:latin typeface="ＭＳ ゴシック" pitchFamily="49" charset="-128"/>
              <a:ea typeface="ＭＳ ゴシック" pitchFamily="49" charset="-128"/>
            </a:rPr>
            <a:t>“印刷用シート”に「日付」「住所」「会社名」「代表者名」を入力のうえ、</a:t>
          </a:r>
          <a:endParaRPr kumimoji="1" lang="en-US" altLang="ja-JP" sz="1200" b="1">
            <a:latin typeface="ＭＳ ゴシック" pitchFamily="49" charset="-128"/>
            <a:ea typeface="ＭＳ ゴシック" pitchFamily="49" charset="-128"/>
          </a:endParaRPr>
        </a:p>
        <a:p>
          <a:pPr>
            <a:lnSpc>
              <a:spcPts val="1500"/>
            </a:lnSpc>
          </a:pPr>
          <a:r>
            <a:rPr kumimoji="1" lang="ja-JP" altLang="en-US" sz="1200" b="1">
              <a:latin typeface="ＭＳ ゴシック" pitchFamily="49" charset="-128"/>
              <a:ea typeface="ＭＳ ゴシック" pitchFamily="49" charset="-128"/>
            </a:rPr>
            <a:t>印刷してください。</a:t>
          </a:r>
          <a:endParaRPr kumimoji="1" lang="en-US" altLang="ja-JP" sz="1200" b="1">
            <a:latin typeface="ＭＳ ゴシック" pitchFamily="49" charset="-128"/>
            <a:ea typeface="ＭＳ ゴシック" pitchFamily="49" charset="-128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latin typeface="ＭＳ ゴシック" pitchFamily="49" charset="-128"/>
              <a:ea typeface="ＭＳ ゴシック" pitchFamily="49" charset="-128"/>
            </a:rPr>
            <a:t>なお、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「日付」「住所」「会社名」「代表者名」は未入力でも印刷できます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ゴシック" pitchFamily="49" charset="-128"/>
            <a:ea typeface="ＭＳ ゴシック" pitchFamily="49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ので、代表者による署名または横判を利用しても差し支えありません。</a:t>
          </a:r>
          <a:endParaRPr kumimoji="1" lang="ja-JP" altLang="en-US" sz="12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8"/>
  <sheetViews>
    <sheetView view="pageBreakPreview" zoomScaleNormal="100" workbookViewId="0">
      <selection activeCell="C12" sqref="C12:M14"/>
    </sheetView>
  </sheetViews>
  <sheetFormatPr defaultRowHeight="13.5" x14ac:dyDescent="0.15"/>
  <cols>
    <col min="2" max="2" width="3.25" customWidth="1"/>
    <col min="3" max="3" width="4" customWidth="1"/>
    <col min="4" max="4" width="12.875" customWidth="1"/>
    <col min="5" max="5" width="3.375" customWidth="1"/>
    <col min="6" max="6" width="3.625" customWidth="1"/>
    <col min="7" max="7" width="16.5" customWidth="1"/>
    <col min="8" max="8" width="10.25" customWidth="1"/>
    <col min="9" max="9" width="3.25" customWidth="1"/>
    <col min="10" max="10" width="14.5" style="1" customWidth="1"/>
    <col min="11" max="11" width="3.75" style="1" customWidth="1"/>
    <col min="12" max="12" width="2.75" style="1" customWidth="1"/>
    <col min="13" max="13" width="16.875" customWidth="1"/>
    <col min="14" max="14" width="3.375" customWidth="1"/>
    <col min="15" max="15" width="1.5" customWidth="1"/>
    <col min="16" max="16" width="2.875" customWidth="1"/>
  </cols>
  <sheetData>
    <row r="1" spans="1:17" ht="23.25" customHeight="1" thickBot="1" x14ac:dyDescent="0.2">
      <c r="B1" s="7"/>
      <c r="C1" s="7"/>
      <c r="D1" s="7"/>
      <c r="E1" s="7"/>
      <c r="F1" s="7"/>
      <c r="G1" s="7"/>
      <c r="H1" s="7"/>
      <c r="I1" s="7"/>
      <c r="J1" s="6"/>
      <c r="K1" s="6"/>
      <c r="L1" s="6"/>
      <c r="M1" s="172" t="s">
        <v>18</v>
      </c>
      <c r="N1" s="172"/>
      <c r="O1" s="7"/>
      <c r="P1" s="7"/>
    </row>
    <row r="2" spans="1:17" x14ac:dyDescent="0.15">
      <c r="A2" s="7"/>
      <c r="B2" s="8"/>
      <c r="C2" s="2"/>
      <c r="D2" s="2"/>
      <c r="E2" s="2"/>
      <c r="F2" s="2"/>
      <c r="G2" s="2"/>
      <c r="H2" s="2"/>
      <c r="I2" s="2"/>
      <c r="J2" s="9"/>
      <c r="K2" s="9"/>
      <c r="L2" s="9"/>
      <c r="M2" s="173"/>
      <c r="N2" s="173"/>
      <c r="O2" s="3"/>
      <c r="P2" s="7"/>
      <c r="Q2" s="7"/>
    </row>
    <row r="3" spans="1:17" ht="18.75" x14ac:dyDescent="0.2">
      <c r="A3" s="7"/>
      <c r="B3" s="10"/>
      <c r="C3" s="7"/>
      <c r="D3" s="174" t="s">
        <v>19</v>
      </c>
      <c r="E3" s="174"/>
      <c r="F3" s="174"/>
      <c r="G3" s="174"/>
      <c r="H3" s="174"/>
      <c r="I3" s="174"/>
      <c r="J3" s="174"/>
      <c r="K3" s="174"/>
      <c r="L3" s="174"/>
      <c r="M3" s="174"/>
      <c r="N3" s="7"/>
      <c r="O3" s="11"/>
      <c r="P3" s="7"/>
      <c r="Q3" s="7"/>
    </row>
    <row r="4" spans="1:17" ht="18.75" x14ac:dyDescent="0.2">
      <c r="A4" s="7"/>
      <c r="B4" s="10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7"/>
      <c r="O4" s="11"/>
      <c r="P4" s="7"/>
      <c r="Q4" s="7"/>
    </row>
    <row r="5" spans="1:17" ht="19.5" customHeight="1" x14ac:dyDescent="0.15">
      <c r="A5" s="7"/>
      <c r="B5" s="10"/>
      <c r="C5" s="7"/>
      <c r="J5"/>
      <c r="K5" s="175" t="s">
        <v>21</v>
      </c>
      <c r="L5" s="175"/>
      <c r="M5" s="177" t="s">
        <v>22</v>
      </c>
      <c r="N5" s="16"/>
      <c r="O5" s="11"/>
      <c r="P5" s="7"/>
      <c r="Q5" s="7"/>
    </row>
    <row r="6" spans="1:17" ht="19.5" customHeight="1" x14ac:dyDescent="0.15">
      <c r="A6" s="7"/>
      <c r="B6" s="10"/>
      <c r="C6" s="171" t="s">
        <v>32</v>
      </c>
      <c r="D6" s="171"/>
      <c r="E6" s="171"/>
      <c r="F6" s="171"/>
      <c r="G6" s="171"/>
      <c r="J6"/>
      <c r="K6" s="176" t="s">
        <v>9</v>
      </c>
      <c r="L6" s="176"/>
      <c r="M6" s="177"/>
      <c r="O6" s="11"/>
      <c r="P6" s="7"/>
      <c r="Q6" s="7"/>
    </row>
    <row r="7" spans="1:17" ht="13.5" customHeight="1" x14ac:dyDescent="0.15">
      <c r="A7" s="7"/>
      <c r="B7" s="10"/>
      <c r="C7" s="17"/>
      <c r="D7" s="17"/>
      <c r="E7" s="17"/>
      <c r="F7" s="17"/>
      <c r="G7" s="17"/>
      <c r="J7"/>
      <c r="L7" s="16"/>
      <c r="M7" s="16"/>
      <c r="O7" s="11"/>
      <c r="P7" s="7"/>
      <c r="Q7" s="7"/>
    </row>
    <row r="8" spans="1:17" ht="18.75" customHeight="1" x14ac:dyDescent="0.15">
      <c r="A8" s="7"/>
      <c r="B8" s="10"/>
      <c r="C8" s="7"/>
      <c r="I8" s="165" t="s">
        <v>10</v>
      </c>
      <c r="J8" s="165"/>
      <c r="M8" s="1"/>
      <c r="O8" s="11"/>
      <c r="P8" s="7"/>
      <c r="Q8" s="7"/>
    </row>
    <row r="9" spans="1:17" ht="18.75" customHeight="1" x14ac:dyDescent="0.15">
      <c r="A9" s="7"/>
      <c r="B9" s="10"/>
      <c r="C9" s="7"/>
      <c r="I9" s="5" t="s">
        <v>11</v>
      </c>
      <c r="J9" s="5"/>
      <c r="M9" s="1"/>
      <c r="O9" s="11"/>
      <c r="P9" s="7"/>
      <c r="Q9" s="7"/>
    </row>
    <row r="10" spans="1:17" ht="18.75" customHeight="1" x14ac:dyDescent="0.15">
      <c r="A10" s="7"/>
      <c r="B10" s="10"/>
      <c r="C10" s="7"/>
      <c r="I10" s="5" t="s">
        <v>12</v>
      </c>
      <c r="J10" s="5"/>
      <c r="M10" s="15" t="s">
        <v>13</v>
      </c>
      <c r="O10" s="11"/>
      <c r="P10" s="7"/>
      <c r="Q10" s="7"/>
    </row>
    <row r="11" spans="1:17" ht="12.75" customHeight="1" x14ac:dyDescent="0.2">
      <c r="A11" s="7"/>
      <c r="B11" s="10"/>
      <c r="C11" s="7"/>
      <c r="D11" s="4"/>
      <c r="E11" s="4"/>
      <c r="F11" s="4"/>
      <c r="G11" s="4"/>
      <c r="H11" s="4"/>
      <c r="I11" s="4"/>
      <c r="J11" s="4"/>
      <c r="K11" s="4"/>
      <c r="L11" s="4"/>
      <c r="M11" s="4"/>
      <c r="N11" s="7"/>
      <c r="O11" s="11"/>
      <c r="P11" s="7"/>
      <c r="Q11" s="7"/>
    </row>
    <row r="12" spans="1:17" ht="10.5" customHeight="1" x14ac:dyDescent="0.15">
      <c r="A12" s="7"/>
      <c r="B12" s="10"/>
      <c r="C12" s="180" t="s">
        <v>24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7"/>
      <c r="O12" s="11"/>
      <c r="P12" s="7"/>
      <c r="Q12" s="7"/>
    </row>
    <row r="13" spans="1:17" ht="10.5" customHeight="1" x14ac:dyDescent="0.15">
      <c r="A13" s="7"/>
      <c r="B13" s="1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7"/>
      <c r="O13" s="11"/>
      <c r="P13" s="7"/>
      <c r="Q13" s="7"/>
    </row>
    <row r="14" spans="1:17" ht="10.5" customHeight="1" x14ac:dyDescent="0.15">
      <c r="A14" s="7"/>
      <c r="B14" s="1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7"/>
      <c r="O14" s="11"/>
      <c r="P14" s="7"/>
      <c r="Q14" s="7"/>
    </row>
    <row r="15" spans="1:17" x14ac:dyDescent="0.15">
      <c r="A15" s="7"/>
      <c r="B15" s="10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7"/>
      <c r="O15" s="11"/>
      <c r="P15" s="7"/>
      <c r="Q15" s="7"/>
    </row>
    <row r="16" spans="1:17" s="26" customFormat="1" ht="20.25" customHeight="1" thickBot="1" x14ac:dyDescent="0.2">
      <c r="A16" s="18"/>
      <c r="B16" s="19"/>
      <c r="C16" s="20" t="s">
        <v>0</v>
      </c>
      <c r="D16" s="18"/>
      <c r="E16" s="18"/>
      <c r="F16" s="18"/>
      <c r="G16" s="18"/>
      <c r="H16" s="18"/>
      <c r="I16" s="18"/>
      <c r="J16" s="24"/>
      <c r="K16" s="24"/>
      <c r="L16" s="24"/>
      <c r="M16" s="18"/>
      <c r="N16" s="18"/>
      <c r="O16" s="25"/>
      <c r="P16" s="18"/>
      <c r="Q16" s="18"/>
    </row>
    <row r="17" spans="1:17" s="23" customFormat="1" ht="20.100000000000001" customHeight="1" x14ac:dyDescent="0.15">
      <c r="A17" s="27"/>
      <c r="B17" s="21"/>
      <c r="C17" s="167"/>
      <c r="D17" s="168"/>
      <c r="E17" s="168"/>
      <c r="F17" s="168"/>
      <c r="G17" s="168"/>
      <c r="H17" s="51"/>
      <c r="I17" s="51"/>
      <c r="J17" s="168"/>
      <c r="K17" s="168"/>
      <c r="L17" s="181"/>
      <c r="M17" s="181"/>
      <c r="N17" s="60"/>
      <c r="O17" s="22"/>
      <c r="P17" s="27"/>
      <c r="Q17" s="27"/>
    </row>
    <row r="18" spans="1:17" s="23" customFormat="1" ht="20.100000000000001" customHeight="1" x14ac:dyDescent="0.15">
      <c r="A18" s="27"/>
      <c r="B18" s="21"/>
      <c r="C18" s="52"/>
      <c r="D18" s="53"/>
      <c r="E18" s="53"/>
      <c r="F18" s="53"/>
      <c r="G18" s="53"/>
      <c r="H18" s="54"/>
      <c r="I18" s="54"/>
      <c r="J18" s="53"/>
      <c r="K18" s="53"/>
      <c r="L18" s="55"/>
      <c r="M18" s="55"/>
      <c r="N18" s="22"/>
      <c r="O18" s="22"/>
      <c r="P18" s="27"/>
      <c r="Q18" s="27"/>
    </row>
    <row r="19" spans="1:17" s="23" customFormat="1" ht="20.100000000000001" customHeight="1" thickBot="1" x14ac:dyDescent="0.2">
      <c r="A19" s="27"/>
      <c r="B19" s="21"/>
      <c r="C19" s="56"/>
      <c r="D19" s="57"/>
      <c r="E19" s="57"/>
      <c r="F19" s="57"/>
      <c r="G19" s="57"/>
      <c r="H19" s="58"/>
      <c r="I19" s="58"/>
      <c r="J19" s="57"/>
      <c r="K19" s="57"/>
      <c r="L19" s="59"/>
      <c r="M19" s="59"/>
      <c r="N19" s="22"/>
      <c r="O19" s="22"/>
      <c r="P19" s="27"/>
      <c r="Q19" s="27"/>
    </row>
    <row r="20" spans="1:17" s="23" customFormat="1" ht="42" customHeight="1" thickBot="1" x14ac:dyDescent="0.2">
      <c r="A20" s="27"/>
      <c r="B20" s="21"/>
      <c r="C20" s="69" t="s">
        <v>1</v>
      </c>
      <c r="D20" s="70" t="s">
        <v>25</v>
      </c>
      <c r="E20" s="71"/>
      <c r="F20" s="71"/>
      <c r="G20" s="71"/>
      <c r="H20" s="71"/>
      <c r="I20" s="72"/>
      <c r="J20" s="73"/>
      <c r="K20" s="74"/>
      <c r="L20" s="182"/>
      <c r="M20" s="182"/>
      <c r="N20" s="62"/>
      <c r="O20" s="22"/>
      <c r="P20" s="27"/>
      <c r="Q20" s="27"/>
    </row>
    <row r="21" spans="1:17" s="23" customFormat="1" ht="22.5" customHeight="1" x14ac:dyDescent="0.15">
      <c r="A21" s="27"/>
      <c r="B21" s="21"/>
      <c r="C21" s="75" t="s">
        <v>2</v>
      </c>
      <c r="D21" s="76" t="s">
        <v>14</v>
      </c>
      <c r="E21" s="77"/>
      <c r="F21" s="77"/>
      <c r="G21" s="77"/>
      <c r="H21" s="77"/>
      <c r="I21" s="77"/>
      <c r="J21" s="78"/>
      <c r="K21" s="79"/>
      <c r="L21" s="80"/>
      <c r="M21" s="80"/>
      <c r="N21" s="22"/>
      <c r="O21" s="22"/>
      <c r="P21" s="27"/>
      <c r="Q21" s="27"/>
    </row>
    <row r="22" spans="1:17" s="23" customFormat="1" ht="22.5" customHeight="1" thickBot="1" x14ac:dyDescent="0.2">
      <c r="A22" s="27"/>
      <c r="B22" s="21"/>
      <c r="C22" s="81" t="s">
        <v>4</v>
      </c>
      <c r="D22" s="82" t="s">
        <v>15</v>
      </c>
      <c r="E22" s="65"/>
      <c r="F22" s="65"/>
      <c r="G22" s="65"/>
      <c r="H22" s="65"/>
      <c r="I22" s="65"/>
      <c r="J22" s="66"/>
      <c r="K22" s="67"/>
      <c r="L22" s="68"/>
      <c r="M22" s="68"/>
      <c r="N22" s="64"/>
      <c r="O22" s="22"/>
      <c r="P22" s="27"/>
      <c r="Q22" s="27"/>
    </row>
    <row r="23" spans="1:17" s="23" customFormat="1" ht="22.5" customHeight="1" x14ac:dyDescent="0.15">
      <c r="A23" s="27"/>
      <c r="B23" s="21"/>
      <c r="C23" s="75" t="s">
        <v>6</v>
      </c>
      <c r="D23" s="83" t="s">
        <v>16</v>
      </c>
      <c r="E23" s="77"/>
      <c r="F23" s="77"/>
      <c r="G23" s="77"/>
      <c r="H23" s="77"/>
      <c r="I23" s="77"/>
      <c r="J23" s="78"/>
      <c r="K23" s="79"/>
      <c r="L23" s="80"/>
      <c r="M23" s="80"/>
      <c r="N23" s="63"/>
      <c r="O23" s="22"/>
      <c r="P23" s="27"/>
      <c r="Q23" s="27"/>
    </row>
    <row r="24" spans="1:17" s="23" customFormat="1" ht="22.5" customHeight="1" thickBot="1" x14ac:dyDescent="0.2">
      <c r="A24" s="27"/>
      <c r="B24" s="21"/>
      <c r="C24" s="81" t="s">
        <v>7</v>
      </c>
      <c r="D24" s="84" t="s">
        <v>26</v>
      </c>
      <c r="E24" s="65"/>
      <c r="F24" s="65"/>
      <c r="G24" s="65"/>
      <c r="H24" s="65"/>
      <c r="I24" s="65"/>
      <c r="J24" s="66"/>
      <c r="K24" s="67"/>
      <c r="L24" s="68"/>
      <c r="M24" s="68"/>
      <c r="N24" s="61"/>
      <c r="O24" s="22"/>
      <c r="P24" s="27"/>
      <c r="Q24" s="27"/>
    </row>
    <row r="25" spans="1:17" s="26" customFormat="1" ht="10.5" customHeight="1" x14ac:dyDescent="0.15">
      <c r="A25" s="18"/>
      <c r="B25" s="19"/>
      <c r="C25" s="85"/>
      <c r="D25" s="85"/>
      <c r="E25" s="85"/>
      <c r="F25" s="85"/>
      <c r="G25" s="85"/>
      <c r="H25" s="85"/>
      <c r="I25" s="85"/>
      <c r="J25" s="86"/>
      <c r="K25" s="86"/>
      <c r="L25" s="86"/>
      <c r="M25" s="85"/>
      <c r="N25" s="18"/>
      <c r="O25" s="25"/>
      <c r="P25" s="18"/>
      <c r="Q25" s="18"/>
    </row>
    <row r="26" spans="1:17" s="26" customFormat="1" ht="10.5" customHeight="1" x14ac:dyDescent="0.15">
      <c r="A26" s="18"/>
      <c r="B26" s="19"/>
      <c r="C26" s="85"/>
      <c r="D26" s="85"/>
      <c r="E26" s="85"/>
      <c r="F26" s="85"/>
      <c r="G26" s="85"/>
      <c r="H26" s="85"/>
      <c r="I26" s="85"/>
      <c r="J26" s="86"/>
      <c r="K26" s="86"/>
      <c r="L26" s="86"/>
      <c r="M26" s="85"/>
      <c r="N26" s="18"/>
      <c r="O26" s="25"/>
      <c r="P26" s="18"/>
      <c r="Q26" s="18"/>
    </row>
    <row r="27" spans="1:17" s="26" customFormat="1" ht="14.25" x14ac:dyDescent="0.15">
      <c r="A27" s="18"/>
      <c r="B27" s="19"/>
      <c r="C27" s="128" t="s">
        <v>33</v>
      </c>
      <c r="D27" s="128"/>
      <c r="E27" s="128"/>
      <c r="F27" s="128"/>
      <c r="G27" s="128" t="s">
        <v>34</v>
      </c>
      <c r="H27" s="128" t="s">
        <v>35</v>
      </c>
      <c r="I27" s="128"/>
      <c r="J27" s="128"/>
      <c r="K27" s="86"/>
      <c r="L27" s="86"/>
      <c r="M27" s="87" t="s">
        <v>23</v>
      </c>
      <c r="N27" s="18"/>
      <c r="O27" s="25"/>
      <c r="P27" s="18"/>
      <c r="Q27" s="18"/>
    </row>
    <row r="28" spans="1:17" s="26" customFormat="1" ht="7.5" customHeight="1" x14ac:dyDescent="0.15">
      <c r="A28" s="18"/>
      <c r="B28" s="19"/>
      <c r="C28" s="88"/>
      <c r="D28" s="88"/>
      <c r="E28" s="88"/>
      <c r="F28" s="88"/>
      <c r="G28" s="85"/>
      <c r="H28" s="85"/>
      <c r="I28" s="85"/>
      <c r="J28" s="86"/>
      <c r="K28" s="86"/>
      <c r="L28" s="86"/>
      <c r="M28" s="85"/>
      <c r="N28" s="18"/>
      <c r="O28" s="25"/>
      <c r="P28" s="18"/>
      <c r="Q28" s="18"/>
    </row>
    <row r="29" spans="1:17" s="26" customFormat="1" ht="21" customHeight="1" x14ac:dyDescent="0.15">
      <c r="A29" s="18"/>
      <c r="B29" s="19"/>
      <c r="C29" s="89" t="s">
        <v>1</v>
      </c>
      <c r="D29" s="90" t="s">
        <v>27</v>
      </c>
      <c r="E29" s="91"/>
      <c r="F29" s="92"/>
      <c r="G29" s="91"/>
      <c r="H29" s="92"/>
      <c r="I29" s="92"/>
      <c r="J29" s="93"/>
      <c r="K29" s="93"/>
      <c r="L29" s="93"/>
      <c r="M29" s="94"/>
      <c r="N29" s="29"/>
      <c r="O29" s="25"/>
      <c r="P29" s="18"/>
      <c r="Q29" s="18"/>
    </row>
    <row r="30" spans="1:17" s="26" customFormat="1" ht="6.75" customHeight="1" x14ac:dyDescent="0.15">
      <c r="A30" s="18"/>
      <c r="B30" s="19"/>
      <c r="C30" s="95"/>
      <c r="D30" s="96"/>
      <c r="E30" s="97"/>
      <c r="F30" s="97"/>
      <c r="G30" s="97"/>
      <c r="H30" s="97"/>
      <c r="I30" s="97"/>
      <c r="J30" s="86"/>
      <c r="K30" s="86"/>
      <c r="L30" s="86"/>
      <c r="M30" s="85"/>
      <c r="N30" s="30"/>
      <c r="O30" s="25"/>
      <c r="P30" s="18"/>
      <c r="Q30" s="18"/>
    </row>
    <row r="31" spans="1:17" s="26" customFormat="1" x14ac:dyDescent="0.15">
      <c r="A31" s="18"/>
      <c r="B31" s="19"/>
      <c r="C31" s="98"/>
      <c r="D31" s="169"/>
      <c r="E31" s="170"/>
      <c r="F31" s="126"/>
      <c r="G31" s="85"/>
      <c r="H31" s="85"/>
      <c r="I31" s="85"/>
      <c r="J31" s="86"/>
      <c r="K31" s="86"/>
      <c r="L31" s="86"/>
      <c r="M31" s="85"/>
      <c r="N31" s="30"/>
      <c r="O31" s="25"/>
      <c r="P31" s="18"/>
      <c r="Q31" s="18"/>
    </row>
    <row r="32" spans="1:17" s="26" customFormat="1" ht="5.25" customHeight="1" x14ac:dyDescent="0.15">
      <c r="A32" s="18"/>
      <c r="B32" s="19"/>
      <c r="C32" s="99"/>
      <c r="D32" s="100"/>
      <c r="E32" s="101"/>
      <c r="F32" s="101"/>
      <c r="G32" s="102"/>
      <c r="H32" s="102"/>
      <c r="I32" s="102"/>
      <c r="J32" s="103"/>
      <c r="K32" s="103"/>
      <c r="L32" s="103"/>
      <c r="M32" s="102"/>
      <c r="N32" s="34"/>
      <c r="O32" s="25"/>
      <c r="P32" s="18"/>
      <c r="Q32" s="18"/>
    </row>
    <row r="33" spans="1:18" s="26" customFormat="1" ht="6.75" customHeight="1" x14ac:dyDescent="0.15">
      <c r="A33" s="18"/>
      <c r="B33" s="19"/>
      <c r="C33" s="96"/>
      <c r="D33" s="96"/>
      <c r="E33" s="97"/>
      <c r="F33" s="97"/>
      <c r="G33" s="85"/>
      <c r="H33" s="85"/>
      <c r="I33" s="85"/>
      <c r="J33" s="86"/>
      <c r="K33" s="86"/>
      <c r="L33" s="86"/>
      <c r="M33" s="85"/>
      <c r="N33" s="35"/>
      <c r="O33" s="25"/>
      <c r="P33" s="18"/>
      <c r="Q33" s="18"/>
    </row>
    <row r="34" spans="1:18" s="26" customFormat="1" ht="20.25" customHeight="1" x14ac:dyDescent="0.15">
      <c r="A34" s="18"/>
      <c r="B34" s="19"/>
      <c r="C34" s="89" t="s">
        <v>2</v>
      </c>
      <c r="D34" s="90" t="s">
        <v>3</v>
      </c>
      <c r="E34" s="91" t="s">
        <v>8</v>
      </c>
      <c r="F34" s="92"/>
      <c r="G34" s="91" t="s">
        <v>28</v>
      </c>
      <c r="H34" s="90"/>
      <c r="I34" s="91"/>
      <c r="J34" s="104"/>
      <c r="K34" s="104"/>
      <c r="L34" s="104"/>
      <c r="M34" s="104"/>
      <c r="N34" s="36"/>
      <c r="O34" s="37"/>
      <c r="P34" s="38"/>
      <c r="Q34" s="38"/>
      <c r="R34" s="38"/>
    </row>
    <row r="35" spans="1:18" s="26" customFormat="1" ht="5.45" customHeight="1" x14ac:dyDescent="0.15">
      <c r="A35" s="18"/>
      <c r="B35" s="19"/>
      <c r="C35" s="10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30"/>
      <c r="O35" s="25"/>
      <c r="P35" s="18"/>
      <c r="Q35" s="18"/>
    </row>
    <row r="36" spans="1:18" s="26" customFormat="1" x14ac:dyDescent="0.15">
      <c r="A36" s="18"/>
      <c r="B36" s="19"/>
      <c r="C36" s="105"/>
      <c r="D36" s="96"/>
      <c r="E36" s="106" t="s">
        <v>8</v>
      </c>
      <c r="F36" s="107"/>
      <c r="G36" s="127" t="str">
        <f>IF(D31=0,"",D31)</f>
        <v/>
      </c>
      <c r="H36" s="86" t="s">
        <v>17</v>
      </c>
      <c r="I36" s="87"/>
      <c r="J36" s="87"/>
      <c r="K36" s="109"/>
      <c r="L36" s="109"/>
      <c r="M36" s="85"/>
      <c r="N36" s="39"/>
      <c r="O36" s="25"/>
      <c r="P36" s="18"/>
      <c r="Q36" s="18"/>
    </row>
    <row r="37" spans="1:18" s="26" customFormat="1" ht="5.25" customHeight="1" x14ac:dyDescent="0.15">
      <c r="A37" s="18"/>
      <c r="B37" s="19"/>
      <c r="C37" s="110"/>
      <c r="D37" s="100"/>
      <c r="E37" s="111"/>
      <c r="F37" s="112"/>
      <c r="G37" s="102"/>
      <c r="H37" s="102"/>
      <c r="I37" s="102"/>
      <c r="J37" s="113"/>
      <c r="K37" s="113"/>
      <c r="L37" s="113"/>
      <c r="M37" s="102"/>
      <c r="N37" s="34"/>
      <c r="O37" s="25"/>
      <c r="P37" s="18"/>
      <c r="Q37" s="18"/>
    </row>
    <row r="38" spans="1:18" s="26" customFormat="1" ht="6" customHeight="1" x14ac:dyDescent="0.15">
      <c r="A38" s="18"/>
      <c r="B38" s="19"/>
      <c r="C38" s="85"/>
      <c r="D38" s="114"/>
      <c r="E38" s="114"/>
      <c r="F38" s="114"/>
      <c r="G38" s="87"/>
      <c r="H38" s="87"/>
      <c r="I38" s="87"/>
      <c r="J38" s="86"/>
      <c r="K38" s="109"/>
      <c r="L38" s="109"/>
      <c r="M38" s="85"/>
      <c r="N38" s="28"/>
      <c r="O38" s="41"/>
      <c r="P38" s="18"/>
      <c r="Q38" s="18"/>
    </row>
    <row r="39" spans="1:18" s="26" customFormat="1" ht="20.25" customHeight="1" x14ac:dyDescent="0.15">
      <c r="A39" s="18"/>
      <c r="B39" s="19"/>
      <c r="C39" s="89" t="s">
        <v>4</v>
      </c>
      <c r="D39" s="90" t="s">
        <v>5</v>
      </c>
      <c r="E39" s="91" t="s">
        <v>8</v>
      </c>
      <c r="F39" s="91"/>
      <c r="G39" s="91" t="s">
        <v>29</v>
      </c>
      <c r="H39" s="91"/>
      <c r="I39" s="91"/>
      <c r="J39" s="93"/>
      <c r="K39" s="93"/>
      <c r="L39" s="93"/>
      <c r="M39" s="90"/>
      <c r="N39" s="29"/>
      <c r="O39" s="25"/>
      <c r="P39" s="18"/>
      <c r="Q39" s="18"/>
    </row>
    <row r="40" spans="1:18" s="26" customFormat="1" ht="6.75" customHeight="1" x14ac:dyDescent="0.15">
      <c r="A40" s="18"/>
      <c r="B40" s="19"/>
      <c r="C40" s="115"/>
      <c r="D40" s="85"/>
      <c r="E40" s="97"/>
      <c r="F40" s="97"/>
      <c r="G40" s="97"/>
      <c r="H40" s="97"/>
      <c r="I40" s="97"/>
      <c r="J40" s="86"/>
      <c r="K40" s="86"/>
      <c r="L40" s="86"/>
      <c r="M40" s="85"/>
      <c r="N40" s="30"/>
      <c r="O40" s="25"/>
      <c r="P40" s="18"/>
      <c r="Q40" s="18"/>
    </row>
    <row r="41" spans="1:18" s="26" customFormat="1" x14ac:dyDescent="0.15">
      <c r="A41" s="18"/>
      <c r="B41" s="19"/>
      <c r="C41" s="105"/>
      <c r="D41" s="108"/>
      <c r="E41" s="97" t="s">
        <v>8</v>
      </c>
      <c r="F41" s="97"/>
      <c r="G41" s="116"/>
      <c r="H41" s="166" t="s">
        <v>17</v>
      </c>
      <c r="I41" s="166"/>
      <c r="J41" s="117"/>
      <c r="K41" s="118"/>
      <c r="L41" s="86"/>
      <c r="M41" s="85"/>
      <c r="N41" s="30"/>
      <c r="O41" s="25"/>
      <c r="P41" s="18"/>
      <c r="Q41" s="18"/>
    </row>
    <row r="42" spans="1:18" s="26" customFormat="1" ht="8.25" customHeight="1" x14ac:dyDescent="0.15">
      <c r="A42" s="18"/>
      <c r="B42" s="19"/>
      <c r="C42" s="110"/>
      <c r="D42" s="102"/>
      <c r="E42" s="101"/>
      <c r="F42" s="101"/>
      <c r="G42" s="101"/>
      <c r="H42" s="101"/>
      <c r="I42" s="101"/>
      <c r="J42" s="103"/>
      <c r="K42" s="103"/>
      <c r="L42" s="103"/>
      <c r="M42" s="102"/>
      <c r="N42" s="34"/>
      <c r="O42" s="25"/>
      <c r="P42" s="18"/>
      <c r="Q42" s="18"/>
    </row>
    <row r="43" spans="1:18" s="26" customFormat="1" ht="8.25" customHeight="1" x14ac:dyDescent="0.15">
      <c r="A43" s="18"/>
      <c r="B43" s="19"/>
      <c r="C43" s="85"/>
      <c r="D43" s="85"/>
      <c r="E43" s="97"/>
      <c r="F43" s="97"/>
      <c r="G43" s="97"/>
      <c r="H43" s="97"/>
      <c r="I43" s="97"/>
      <c r="J43" s="86"/>
      <c r="K43" s="86"/>
      <c r="L43" s="86"/>
      <c r="M43" s="85"/>
      <c r="N43" s="18"/>
      <c r="O43" s="25"/>
      <c r="P43" s="18"/>
      <c r="Q43" s="18"/>
    </row>
    <row r="44" spans="1:18" s="26" customFormat="1" ht="20.25" customHeight="1" x14ac:dyDescent="0.15">
      <c r="A44" s="18"/>
      <c r="B44" s="19"/>
      <c r="C44" s="89" t="s">
        <v>6</v>
      </c>
      <c r="D44" s="90" t="s">
        <v>30</v>
      </c>
      <c r="E44" s="90"/>
      <c r="F44" s="90"/>
      <c r="G44" s="90"/>
      <c r="H44" s="90"/>
      <c r="I44" s="90"/>
      <c r="J44" s="93"/>
      <c r="K44" s="93"/>
      <c r="L44" s="93"/>
      <c r="M44" s="90"/>
      <c r="N44" s="29"/>
      <c r="O44" s="25"/>
      <c r="P44" s="18"/>
      <c r="Q44" s="18"/>
    </row>
    <row r="45" spans="1:18" s="26" customFormat="1" ht="6.6" customHeight="1" x14ac:dyDescent="0.15">
      <c r="A45" s="18"/>
      <c r="B45" s="19"/>
      <c r="C45" s="115"/>
      <c r="D45" s="96"/>
      <c r="E45" s="85"/>
      <c r="F45" s="85"/>
      <c r="G45" s="85"/>
      <c r="H45" s="85"/>
      <c r="I45" s="85"/>
      <c r="J45" s="86"/>
      <c r="K45" s="86"/>
      <c r="L45" s="86"/>
      <c r="M45" s="85"/>
      <c r="N45" s="30"/>
      <c r="O45" s="25"/>
      <c r="P45" s="18"/>
      <c r="Q45" s="18"/>
    </row>
    <row r="46" spans="1:18" s="26" customFormat="1" x14ac:dyDescent="0.15">
      <c r="A46" s="18"/>
      <c r="B46" s="19"/>
      <c r="C46" s="105"/>
      <c r="D46" s="85"/>
      <c r="E46" s="97" t="s">
        <v>8</v>
      </c>
      <c r="F46" s="119"/>
      <c r="G46" s="85"/>
      <c r="H46" s="166"/>
      <c r="I46" s="166"/>
      <c r="J46" s="86"/>
      <c r="K46" s="120" t="s">
        <v>31</v>
      </c>
      <c r="L46" s="120"/>
      <c r="M46" s="85"/>
      <c r="N46" s="30"/>
      <c r="O46" s="25"/>
      <c r="P46" s="18"/>
      <c r="Q46" s="18"/>
    </row>
    <row r="47" spans="1:18" s="26" customFormat="1" ht="6.75" customHeight="1" x14ac:dyDescent="0.15">
      <c r="A47" s="18"/>
      <c r="B47" s="19"/>
      <c r="C47" s="110"/>
      <c r="D47" s="102"/>
      <c r="E47" s="101"/>
      <c r="F47" s="101"/>
      <c r="G47" s="102"/>
      <c r="H47" s="121"/>
      <c r="I47" s="121"/>
      <c r="J47" s="103"/>
      <c r="K47" s="103"/>
      <c r="L47" s="103"/>
      <c r="M47" s="102"/>
      <c r="N47" s="34"/>
      <c r="O47" s="25"/>
      <c r="P47" s="18"/>
      <c r="Q47" s="18"/>
    </row>
    <row r="48" spans="1:18" s="26" customFormat="1" ht="7.5" customHeight="1" x14ac:dyDescent="0.15">
      <c r="A48" s="18"/>
      <c r="B48" s="19"/>
      <c r="C48" s="85"/>
      <c r="D48" s="85"/>
      <c r="E48" s="85"/>
      <c r="F48" s="85"/>
      <c r="G48" s="85"/>
      <c r="H48" s="85"/>
      <c r="I48" s="85"/>
      <c r="J48" s="86"/>
      <c r="K48" s="86"/>
      <c r="L48" s="86"/>
      <c r="M48" s="85"/>
      <c r="N48" s="18"/>
      <c r="O48" s="25"/>
      <c r="P48" s="18"/>
      <c r="Q48" s="18"/>
    </row>
    <row r="49" spans="1:17" s="26" customFormat="1" ht="20.25" customHeight="1" x14ac:dyDescent="0.15">
      <c r="A49" s="18"/>
      <c r="B49" s="19"/>
      <c r="C49" s="89" t="s">
        <v>7</v>
      </c>
      <c r="D49" s="90"/>
      <c r="E49" s="90"/>
      <c r="F49" s="90"/>
      <c r="G49" s="90"/>
      <c r="H49" s="91"/>
      <c r="I49" s="90"/>
      <c r="J49" s="93"/>
      <c r="K49" s="93"/>
      <c r="L49" s="93"/>
      <c r="M49" s="90"/>
      <c r="N49" s="29"/>
      <c r="O49" s="25"/>
      <c r="P49" s="18"/>
      <c r="Q49" s="18"/>
    </row>
    <row r="50" spans="1:17" s="26" customFormat="1" ht="6.6" customHeight="1" x14ac:dyDescent="0.15">
      <c r="A50" s="18"/>
      <c r="B50" s="19"/>
      <c r="C50" s="105"/>
      <c r="D50" s="85"/>
      <c r="E50" s="97"/>
      <c r="F50" s="85"/>
      <c r="G50" s="96"/>
      <c r="H50" s="85"/>
      <c r="I50" s="85"/>
      <c r="J50" s="86"/>
      <c r="K50" s="86"/>
      <c r="L50" s="86"/>
      <c r="M50" s="85"/>
      <c r="N50" s="30"/>
      <c r="O50" s="25"/>
      <c r="P50" s="18"/>
      <c r="Q50" s="18"/>
    </row>
    <row r="51" spans="1:17" s="26" customFormat="1" ht="15" customHeight="1" x14ac:dyDescent="0.15">
      <c r="A51" s="18"/>
      <c r="B51" s="19"/>
      <c r="C51" s="105"/>
      <c r="D51" s="85"/>
      <c r="E51" s="97"/>
      <c r="F51" s="119"/>
      <c r="G51" s="108"/>
      <c r="H51" s="166" t="s">
        <v>20</v>
      </c>
      <c r="I51" s="166"/>
      <c r="J51" s="122"/>
      <c r="K51" s="184"/>
      <c r="L51" s="184"/>
      <c r="M51" s="85"/>
      <c r="N51" s="30"/>
      <c r="O51" s="25"/>
      <c r="P51" s="18"/>
      <c r="Q51" s="18"/>
    </row>
    <row r="52" spans="1:17" s="26" customFormat="1" ht="7.5" customHeight="1" x14ac:dyDescent="0.15">
      <c r="A52" s="18"/>
      <c r="B52" s="19"/>
      <c r="C52" s="105"/>
      <c r="D52" s="123"/>
      <c r="E52" s="183" t="s">
        <v>8</v>
      </c>
      <c r="F52" s="97"/>
      <c r="G52" s="85"/>
      <c r="H52" s="109"/>
      <c r="I52" s="109"/>
      <c r="J52" s="86"/>
      <c r="K52" s="86"/>
      <c r="L52" s="86"/>
      <c r="M52" s="85"/>
      <c r="N52" s="30"/>
      <c r="O52" s="25"/>
      <c r="P52" s="18"/>
      <c r="Q52" s="18"/>
    </row>
    <row r="53" spans="1:17" s="26" customFormat="1" ht="6.75" customHeight="1" x14ac:dyDescent="0.15">
      <c r="A53" s="18"/>
      <c r="B53" s="19"/>
      <c r="C53" s="105"/>
      <c r="D53" s="124"/>
      <c r="E53" s="183"/>
      <c r="F53" s="97"/>
      <c r="G53" s="85"/>
      <c r="H53" s="109"/>
      <c r="I53" s="109"/>
      <c r="J53" s="86"/>
      <c r="K53" s="86"/>
      <c r="L53" s="86"/>
      <c r="M53" s="85"/>
      <c r="N53" s="30"/>
      <c r="O53" s="25"/>
      <c r="P53" s="18"/>
      <c r="Q53" s="18"/>
    </row>
    <row r="54" spans="1:17" s="26" customFormat="1" ht="15.6" customHeight="1" x14ac:dyDescent="0.15">
      <c r="A54" s="18"/>
      <c r="B54" s="19"/>
      <c r="C54" s="105"/>
      <c r="D54" s="85"/>
      <c r="E54" s="85"/>
      <c r="F54" s="119"/>
      <c r="G54" s="116"/>
      <c r="H54" s="166" t="s">
        <v>20</v>
      </c>
      <c r="I54" s="166"/>
      <c r="J54" s="125"/>
      <c r="K54" s="120"/>
      <c r="L54" s="86"/>
      <c r="M54" s="85"/>
      <c r="N54" s="30"/>
      <c r="O54" s="43"/>
      <c r="P54" s="18"/>
      <c r="Q54" s="18"/>
    </row>
    <row r="55" spans="1:17" s="26" customFormat="1" ht="6" customHeight="1" x14ac:dyDescent="0.15">
      <c r="A55" s="18"/>
      <c r="B55" s="19"/>
      <c r="C55" s="40"/>
      <c r="D55" s="32"/>
      <c r="E55" s="32"/>
      <c r="F55" s="32"/>
      <c r="G55" s="44"/>
      <c r="H55" s="31"/>
      <c r="I55" s="31"/>
      <c r="J55" s="32"/>
      <c r="K55" s="42"/>
      <c r="L55" s="42"/>
      <c r="M55" s="33"/>
      <c r="N55" s="45"/>
      <c r="O55" s="43"/>
      <c r="P55" s="18"/>
      <c r="Q55" s="18"/>
    </row>
    <row r="56" spans="1:17" s="26" customFormat="1" ht="14.25" thickBot="1" x14ac:dyDescent="0.2">
      <c r="A56" s="18"/>
      <c r="B56" s="46"/>
      <c r="C56" s="47"/>
      <c r="D56" s="47"/>
      <c r="E56" s="47"/>
      <c r="F56" s="47"/>
      <c r="G56" s="47"/>
      <c r="H56" s="47"/>
      <c r="I56" s="47"/>
      <c r="J56" s="48"/>
      <c r="K56" s="48"/>
      <c r="L56" s="48"/>
      <c r="M56" s="178"/>
      <c r="N56" s="178"/>
      <c r="O56" s="49"/>
      <c r="P56" s="18"/>
      <c r="Q56" s="18"/>
    </row>
    <row r="57" spans="1:17" s="26" customFormat="1" x14ac:dyDescent="0.15">
      <c r="A57" s="18"/>
      <c r="B57" s="18"/>
      <c r="C57" s="18"/>
      <c r="D57" s="18"/>
      <c r="E57" s="18"/>
      <c r="F57" s="18"/>
      <c r="K57" s="24"/>
      <c r="L57" s="24"/>
      <c r="M57" s="179">
        <v>2503</v>
      </c>
      <c r="N57" s="179"/>
      <c r="O57" s="18"/>
      <c r="P57" s="18"/>
      <c r="Q57" s="18"/>
    </row>
    <row r="58" spans="1:17" s="26" customFormat="1" x14ac:dyDescent="0.15"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3"/>
      <c r="N58" s="13"/>
    </row>
    <row r="59" spans="1:17" s="26" customFormat="1" x14ac:dyDescent="0.15">
      <c r="J59" s="50"/>
      <c r="K59" s="50"/>
      <c r="L59" s="50"/>
    </row>
    <row r="60" spans="1:17" s="26" customFormat="1" x14ac:dyDescent="0.15">
      <c r="J60" s="50"/>
      <c r="K60" s="50"/>
      <c r="L60" s="50"/>
    </row>
    <row r="61" spans="1:17" s="26" customFormat="1" x14ac:dyDescent="0.15">
      <c r="J61" s="50"/>
      <c r="K61" s="50"/>
      <c r="L61" s="50"/>
    </row>
    <row r="62" spans="1:17" s="26" customFormat="1" x14ac:dyDescent="0.15">
      <c r="J62" s="50"/>
      <c r="K62" s="50"/>
      <c r="L62" s="50"/>
    </row>
    <row r="63" spans="1:17" s="26" customFormat="1" x14ac:dyDescent="0.15">
      <c r="J63" s="50"/>
      <c r="K63" s="50"/>
      <c r="L63" s="50"/>
    </row>
    <row r="64" spans="1:17" s="26" customFormat="1" x14ac:dyDescent="0.15">
      <c r="J64" s="50"/>
      <c r="K64" s="50"/>
      <c r="L64" s="50"/>
    </row>
    <row r="65" spans="10:12" s="26" customFormat="1" x14ac:dyDescent="0.15">
      <c r="J65" s="50"/>
      <c r="K65" s="50"/>
      <c r="L65" s="50"/>
    </row>
    <row r="66" spans="10:12" s="26" customFormat="1" x14ac:dyDescent="0.15">
      <c r="J66" s="50"/>
      <c r="K66" s="50"/>
      <c r="L66" s="50"/>
    </row>
    <row r="67" spans="10:12" s="26" customFormat="1" x14ac:dyDescent="0.15">
      <c r="J67" s="50"/>
      <c r="K67" s="50"/>
      <c r="L67" s="50"/>
    </row>
    <row r="68" spans="10:12" s="26" customFormat="1" x14ac:dyDescent="0.15">
      <c r="J68" s="50"/>
      <c r="K68" s="50"/>
      <c r="L68" s="50"/>
    </row>
    <row r="69" spans="10:12" s="26" customFormat="1" x14ac:dyDescent="0.15">
      <c r="J69" s="50"/>
      <c r="K69" s="50"/>
      <c r="L69" s="50"/>
    </row>
    <row r="70" spans="10:12" s="26" customFormat="1" x14ac:dyDescent="0.15">
      <c r="J70" s="50"/>
      <c r="K70" s="50"/>
      <c r="L70" s="50"/>
    </row>
    <row r="71" spans="10:12" s="26" customFormat="1" x14ac:dyDescent="0.15">
      <c r="J71" s="50"/>
      <c r="K71" s="50"/>
      <c r="L71" s="50"/>
    </row>
    <row r="72" spans="10:12" s="26" customFormat="1" x14ac:dyDescent="0.15">
      <c r="J72" s="50"/>
      <c r="K72" s="50"/>
      <c r="L72" s="50"/>
    </row>
    <row r="73" spans="10:12" s="26" customFormat="1" x14ac:dyDescent="0.15">
      <c r="J73" s="50"/>
      <c r="K73" s="50"/>
      <c r="L73" s="50"/>
    </row>
    <row r="74" spans="10:12" s="26" customFormat="1" x14ac:dyDescent="0.15">
      <c r="J74" s="50"/>
      <c r="K74" s="50"/>
      <c r="L74" s="50"/>
    </row>
    <row r="75" spans="10:12" s="26" customFormat="1" x14ac:dyDescent="0.15">
      <c r="J75" s="50"/>
      <c r="K75" s="50"/>
      <c r="L75" s="50"/>
    </row>
    <row r="76" spans="10:12" s="26" customFormat="1" x14ac:dyDescent="0.15">
      <c r="J76" s="50"/>
      <c r="K76" s="50"/>
      <c r="L76" s="50"/>
    </row>
    <row r="77" spans="10:12" s="26" customFormat="1" x14ac:dyDescent="0.15">
      <c r="J77" s="50"/>
      <c r="K77" s="50"/>
      <c r="L77" s="50"/>
    </row>
    <row r="78" spans="10:12" s="26" customFormat="1" x14ac:dyDescent="0.15">
      <c r="J78" s="50"/>
      <c r="K78" s="50"/>
      <c r="L78" s="50"/>
    </row>
    <row r="79" spans="10:12" s="26" customFormat="1" x14ac:dyDescent="0.15">
      <c r="J79" s="50"/>
      <c r="K79" s="50"/>
      <c r="L79" s="50"/>
    </row>
    <row r="80" spans="10:12" s="26" customFormat="1" x14ac:dyDescent="0.15">
      <c r="J80" s="50"/>
      <c r="K80" s="50"/>
      <c r="L80" s="50"/>
    </row>
    <row r="81" spans="10:12" s="26" customFormat="1" x14ac:dyDescent="0.15">
      <c r="J81" s="50"/>
      <c r="K81" s="50"/>
      <c r="L81" s="50"/>
    </row>
    <row r="82" spans="10:12" s="26" customFormat="1" x14ac:dyDescent="0.15">
      <c r="J82" s="50"/>
      <c r="K82" s="50"/>
      <c r="L82" s="50"/>
    </row>
    <row r="83" spans="10:12" s="26" customFormat="1" x14ac:dyDescent="0.15">
      <c r="J83" s="50"/>
      <c r="K83" s="50"/>
      <c r="L83" s="50"/>
    </row>
    <row r="84" spans="10:12" s="26" customFormat="1" x14ac:dyDescent="0.15">
      <c r="J84" s="50"/>
      <c r="K84" s="50"/>
      <c r="L84" s="50"/>
    </row>
    <row r="85" spans="10:12" s="26" customFormat="1" x14ac:dyDescent="0.15">
      <c r="J85" s="50"/>
      <c r="K85" s="50"/>
      <c r="L85" s="50"/>
    </row>
    <row r="86" spans="10:12" s="26" customFormat="1" x14ac:dyDescent="0.15">
      <c r="J86" s="50"/>
      <c r="K86" s="50"/>
      <c r="L86" s="50"/>
    </row>
    <row r="87" spans="10:12" s="26" customFormat="1" x14ac:dyDescent="0.15">
      <c r="J87" s="50"/>
      <c r="K87" s="50"/>
      <c r="L87" s="50"/>
    </row>
    <row r="88" spans="10:12" s="26" customFormat="1" x14ac:dyDescent="0.15">
      <c r="J88" s="50"/>
      <c r="K88" s="50"/>
      <c r="L88" s="50"/>
    </row>
    <row r="89" spans="10:12" s="26" customFormat="1" x14ac:dyDescent="0.15">
      <c r="J89" s="50"/>
      <c r="K89" s="50"/>
      <c r="L89" s="50"/>
    </row>
    <row r="90" spans="10:12" s="26" customFormat="1" x14ac:dyDescent="0.15">
      <c r="J90" s="50"/>
      <c r="K90" s="50"/>
      <c r="L90" s="50"/>
    </row>
    <row r="91" spans="10:12" s="26" customFormat="1" x14ac:dyDescent="0.15">
      <c r="J91" s="50"/>
      <c r="K91" s="50"/>
      <c r="L91" s="50"/>
    </row>
    <row r="92" spans="10:12" s="26" customFormat="1" x14ac:dyDescent="0.15">
      <c r="J92" s="50"/>
      <c r="K92" s="50"/>
      <c r="L92" s="50"/>
    </row>
    <row r="93" spans="10:12" s="26" customFormat="1" x14ac:dyDescent="0.15">
      <c r="J93" s="50"/>
      <c r="K93" s="50"/>
      <c r="L93" s="50"/>
    </row>
    <row r="94" spans="10:12" s="26" customFormat="1" x14ac:dyDescent="0.15">
      <c r="J94" s="50"/>
      <c r="K94" s="50"/>
      <c r="L94" s="50"/>
    </row>
    <row r="95" spans="10:12" s="26" customFormat="1" x14ac:dyDescent="0.15">
      <c r="J95" s="50"/>
      <c r="K95" s="50"/>
      <c r="L95" s="50"/>
    </row>
    <row r="96" spans="10:12" s="26" customFormat="1" x14ac:dyDescent="0.15">
      <c r="J96" s="50"/>
      <c r="K96" s="50"/>
      <c r="L96" s="50"/>
    </row>
    <row r="97" spans="10:12" s="26" customFormat="1" x14ac:dyDescent="0.15">
      <c r="J97" s="50"/>
      <c r="K97" s="50"/>
      <c r="L97" s="50"/>
    </row>
    <row r="98" spans="10:12" s="26" customFormat="1" x14ac:dyDescent="0.15">
      <c r="J98" s="50"/>
      <c r="K98" s="50"/>
      <c r="L98" s="50"/>
    </row>
    <row r="99" spans="10:12" s="26" customFormat="1" x14ac:dyDescent="0.15">
      <c r="J99" s="50"/>
      <c r="K99" s="50"/>
      <c r="L99" s="50"/>
    </row>
    <row r="100" spans="10:12" s="26" customFormat="1" x14ac:dyDescent="0.15">
      <c r="J100" s="50"/>
      <c r="K100" s="50"/>
      <c r="L100" s="50"/>
    </row>
    <row r="101" spans="10:12" s="26" customFormat="1" x14ac:dyDescent="0.15">
      <c r="J101" s="50"/>
      <c r="K101" s="50"/>
      <c r="L101" s="50"/>
    </row>
    <row r="102" spans="10:12" s="26" customFormat="1" x14ac:dyDescent="0.15">
      <c r="J102" s="50"/>
      <c r="K102" s="50"/>
      <c r="L102" s="50"/>
    </row>
    <row r="103" spans="10:12" s="26" customFormat="1" x14ac:dyDescent="0.15">
      <c r="J103" s="50"/>
      <c r="K103" s="50"/>
      <c r="L103" s="50"/>
    </row>
    <row r="104" spans="10:12" s="26" customFormat="1" x14ac:dyDescent="0.15">
      <c r="J104" s="50"/>
      <c r="K104" s="50"/>
      <c r="L104" s="50"/>
    </row>
    <row r="105" spans="10:12" s="26" customFormat="1" x14ac:dyDescent="0.15">
      <c r="J105" s="50"/>
      <c r="K105" s="50"/>
      <c r="L105" s="50"/>
    </row>
    <row r="106" spans="10:12" s="26" customFormat="1" x14ac:dyDescent="0.15">
      <c r="J106" s="50"/>
      <c r="K106" s="50"/>
      <c r="L106" s="50"/>
    </row>
    <row r="107" spans="10:12" s="26" customFormat="1" x14ac:dyDescent="0.15">
      <c r="J107" s="50"/>
      <c r="K107" s="50"/>
      <c r="L107" s="50"/>
    </row>
    <row r="108" spans="10:12" s="26" customFormat="1" x14ac:dyDescent="0.15">
      <c r="J108" s="50"/>
      <c r="K108" s="50"/>
      <c r="L108" s="50"/>
    </row>
    <row r="109" spans="10:12" s="26" customFormat="1" x14ac:dyDescent="0.15">
      <c r="J109" s="50"/>
      <c r="K109" s="50"/>
      <c r="L109" s="50"/>
    </row>
    <row r="110" spans="10:12" s="26" customFormat="1" x14ac:dyDescent="0.15">
      <c r="J110" s="50"/>
      <c r="K110" s="50"/>
      <c r="L110" s="50"/>
    </row>
    <row r="111" spans="10:12" s="26" customFormat="1" x14ac:dyDescent="0.15">
      <c r="J111" s="50"/>
      <c r="K111" s="50"/>
      <c r="L111" s="50"/>
    </row>
    <row r="112" spans="10:12" s="26" customFormat="1" x14ac:dyDescent="0.15">
      <c r="J112" s="50"/>
      <c r="K112" s="50"/>
      <c r="L112" s="50"/>
    </row>
    <row r="113" spans="10:12" s="26" customFormat="1" x14ac:dyDescent="0.15">
      <c r="J113" s="50"/>
      <c r="K113" s="50"/>
      <c r="L113" s="50"/>
    </row>
    <row r="114" spans="10:12" s="26" customFormat="1" x14ac:dyDescent="0.15">
      <c r="J114" s="50"/>
      <c r="K114" s="50"/>
      <c r="L114" s="50"/>
    </row>
    <row r="115" spans="10:12" s="26" customFormat="1" x14ac:dyDescent="0.15">
      <c r="J115" s="50"/>
      <c r="K115" s="50"/>
      <c r="L115" s="50"/>
    </row>
    <row r="116" spans="10:12" s="26" customFormat="1" x14ac:dyDescent="0.15">
      <c r="J116" s="50"/>
      <c r="K116" s="50"/>
      <c r="L116" s="50"/>
    </row>
    <row r="117" spans="10:12" s="26" customFormat="1" x14ac:dyDescent="0.15">
      <c r="J117" s="50"/>
      <c r="K117" s="50"/>
      <c r="L117" s="50"/>
    </row>
    <row r="118" spans="10:12" s="26" customFormat="1" x14ac:dyDescent="0.15">
      <c r="J118" s="50"/>
      <c r="K118" s="50"/>
      <c r="L118" s="50"/>
    </row>
    <row r="119" spans="10:12" s="26" customFormat="1" x14ac:dyDescent="0.15">
      <c r="J119" s="50"/>
      <c r="K119" s="50"/>
      <c r="L119" s="50"/>
    </row>
    <row r="120" spans="10:12" s="26" customFormat="1" x14ac:dyDescent="0.15">
      <c r="J120" s="50"/>
      <c r="K120" s="50"/>
      <c r="L120" s="50"/>
    </row>
    <row r="121" spans="10:12" s="26" customFormat="1" x14ac:dyDescent="0.15">
      <c r="J121" s="50"/>
      <c r="K121" s="50"/>
      <c r="L121" s="50"/>
    </row>
    <row r="122" spans="10:12" s="26" customFormat="1" x14ac:dyDescent="0.15">
      <c r="J122" s="50"/>
      <c r="K122" s="50"/>
      <c r="L122" s="50"/>
    </row>
    <row r="123" spans="10:12" s="26" customFormat="1" x14ac:dyDescent="0.15">
      <c r="J123" s="50"/>
      <c r="K123" s="50"/>
      <c r="L123" s="50"/>
    </row>
    <row r="124" spans="10:12" s="26" customFormat="1" x14ac:dyDescent="0.15">
      <c r="J124" s="50"/>
      <c r="K124" s="50"/>
      <c r="L124" s="50"/>
    </row>
    <row r="125" spans="10:12" s="26" customFormat="1" x14ac:dyDescent="0.15">
      <c r="J125" s="50"/>
      <c r="K125" s="50"/>
      <c r="L125" s="50"/>
    </row>
    <row r="126" spans="10:12" s="26" customFormat="1" x14ac:dyDescent="0.15">
      <c r="J126" s="50"/>
      <c r="K126" s="50"/>
      <c r="L126" s="50"/>
    </row>
    <row r="127" spans="10:12" s="26" customFormat="1" x14ac:dyDescent="0.15">
      <c r="J127" s="50"/>
      <c r="K127" s="50"/>
      <c r="L127" s="50"/>
    </row>
    <row r="128" spans="10:12" s="26" customFormat="1" x14ac:dyDescent="0.15">
      <c r="J128" s="50"/>
      <c r="K128" s="50"/>
      <c r="L128" s="50"/>
    </row>
    <row r="129" spans="10:12" s="26" customFormat="1" x14ac:dyDescent="0.15">
      <c r="J129" s="50"/>
      <c r="K129" s="50"/>
      <c r="L129" s="50"/>
    </row>
    <row r="130" spans="10:12" s="26" customFormat="1" x14ac:dyDescent="0.15">
      <c r="J130" s="50"/>
      <c r="K130" s="50"/>
      <c r="L130" s="50"/>
    </row>
    <row r="131" spans="10:12" s="26" customFormat="1" x14ac:dyDescent="0.15">
      <c r="J131" s="50"/>
      <c r="K131" s="50"/>
      <c r="L131" s="50"/>
    </row>
    <row r="132" spans="10:12" s="26" customFormat="1" x14ac:dyDescent="0.15">
      <c r="J132" s="50"/>
      <c r="K132" s="50"/>
      <c r="L132" s="50"/>
    </row>
    <row r="133" spans="10:12" s="26" customFormat="1" x14ac:dyDescent="0.15">
      <c r="J133" s="50"/>
      <c r="K133" s="50"/>
      <c r="L133" s="50"/>
    </row>
    <row r="134" spans="10:12" s="26" customFormat="1" x14ac:dyDescent="0.15">
      <c r="J134" s="50"/>
      <c r="K134" s="50"/>
      <c r="L134" s="50"/>
    </row>
    <row r="135" spans="10:12" s="26" customFormat="1" x14ac:dyDescent="0.15">
      <c r="J135" s="50"/>
      <c r="K135" s="50"/>
      <c r="L135" s="50"/>
    </row>
    <row r="136" spans="10:12" s="26" customFormat="1" x14ac:dyDescent="0.15">
      <c r="J136" s="50"/>
      <c r="K136" s="50"/>
      <c r="L136" s="50"/>
    </row>
    <row r="137" spans="10:12" s="26" customFormat="1" x14ac:dyDescent="0.15">
      <c r="J137" s="50"/>
      <c r="K137" s="50"/>
      <c r="L137" s="50"/>
    </row>
    <row r="138" spans="10:12" s="26" customFormat="1" x14ac:dyDescent="0.15">
      <c r="J138" s="50"/>
      <c r="K138" s="50"/>
      <c r="L138" s="50"/>
    </row>
  </sheetData>
  <mergeCells count="22">
    <mergeCell ref="M56:N56"/>
    <mergeCell ref="M57:N57"/>
    <mergeCell ref="C12:M14"/>
    <mergeCell ref="L17:M17"/>
    <mergeCell ref="L20:M20"/>
    <mergeCell ref="H54:I54"/>
    <mergeCell ref="E52:E53"/>
    <mergeCell ref="H51:I51"/>
    <mergeCell ref="K51:L51"/>
    <mergeCell ref="C6:G6"/>
    <mergeCell ref="M1:N1"/>
    <mergeCell ref="M2:N2"/>
    <mergeCell ref="D3:M3"/>
    <mergeCell ref="K5:L5"/>
    <mergeCell ref="K6:L6"/>
    <mergeCell ref="M5:M6"/>
    <mergeCell ref="I8:J8"/>
    <mergeCell ref="H46:I46"/>
    <mergeCell ref="H41:I41"/>
    <mergeCell ref="C17:G17"/>
    <mergeCell ref="J17:K17"/>
    <mergeCell ref="D31:E31"/>
  </mergeCells>
  <phoneticPr fontId="2"/>
  <pageMargins left="0.62" right="0.12" top="0.55000000000000004" bottom="0.55000000000000004" header="0.35" footer="0.51200000000000001"/>
  <pageSetup paperSize="9" scale="97" orientation="portrait" horizontalDpi="204" verticalDpi="1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Y65"/>
  <sheetViews>
    <sheetView tabSelected="1" view="pageBreakPreview" zoomScaleNormal="70" zoomScaleSheetLayoutView="100" zoomScalePageLayoutView="85" workbookViewId="0">
      <selection activeCell="AB10" sqref="AB10:AX10"/>
    </sheetView>
  </sheetViews>
  <sheetFormatPr defaultRowHeight="13.5" x14ac:dyDescent="0.15"/>
  <cols>
    <col min="1" max="2" width="1.625" customWidth="1"/>
    <col min="3" max="50" width="1.875" customWidth="1"/>
    <col min="51" max="51" width="1.625" customWidth="1"/>
    <col min="52" max="250" width="1.875" customWidth="1"/>
  </cols>
  <sheetData>
    <row r="1" spans="1:51" ht="17.25" x14ac:dyDescent="0.15">
      <c r="AU1" s="129"/>
      <c r="AV1" s="129"/>
      <c r="AW1" s="129"/>
      <c r="AY1" s="130" t="s">
        <v>36</v>
      </c>
    </row>
    <row r="2" spans="1:51" ht="4.3499999999999996" customHeight="1" x14ac:dyDescent="0.15">
      <c r="AU2" s="129"/>
      <c r="AV2" s="129"/>
      <c r="AW2" s="129"/>
      <c r="AY2" s="130"/>
    </row>
    <row r="3" spans="1:51" x14ac:dyDescent="0.1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3"/>
    </row>
    <row r="4" spans="1:51" ht="18.75" x14ac:dyDescent="0.2">
      <c r="A4" s="134"/>
      <c r="B4" s="174" t="s">
        <v>37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35"/>
    </row>
    <row r="5" spans="1:51" x14ac:dyDescent="0.15">
      <c r="A5" s="13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135"/>
    </row>
    <row r="6" spans="1:51" x14ac:dyDescent="0.15">
      <c r="A6" s="13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135"/>
    </row>
    <row r="7" spans="1:51" x14ac:dyDescent="0.15">
      <c r="A7" s="134"/>
      <c r="B7" s="243" t="s">
        <v>38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221" t="s">
        <v>107</v>
      </c>
      <c r="AL7" s="221"/>
      <c r="AM7" s="221"/>
      <c r="AN7" s="213"/>
      <c r="AO7" s="213"/>
      <c r="AP7" s="213"/>
      <c r="AQ7" s="220" t="s">
        <v>40</v>
      </c>
      <c r="AR7" s="213"/>
      <c r="AS7" s="213"/>
      <c r="AT7" s="220" t="s">
        <v>41</v>
      </c>
      <c r="AU7" s="213"/>
      <c r="AV7" s="213"/>
      <c r="AW7" s="220" t="s">
        <v>42</v>
      </c>
      <c r="AX7" s="7"/>
      <c r="AY7" s="135"/>
    </row>
    <row r="8" spans="1:51" x14ac:dyDescent="0.15">
      <c r="A8" s="134"/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221" t="s">
        <v>39</v>
      </c>
      <c r="AL8" s="221"/>
      <c r="AM8" s="221"/>
      <c r="AN8" s="213"/>
      <c r="AO8" s="213"/>
      <c r="AP8" s="213"/>
      <c r="AQ8" s="220"/>
      <c r="AR8" s="213"/>
      <c r="AS8" s="213"/>
      <c r="AT8" s="220"/>
      <c r="AU8" s="213"/>
      <c r="AV8" s="213"/>
      <c r="AW8" s="220"/>
      <c r="AX8" s="7"/>
      <c r="AY8" s="135"/>
    </row>
    <row r="9" spans="1:51" x14ac:dyDescent="0.15">
      <c r="A9" s="13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135"/>
    </row>
    <row r="10" spans="1:51" ht="24" customHeight="1" x14ac:dyDescent="0.15">
      <c r="A10" s="13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 t="s">
        <v>43</v>
      </c>
      <c r="Y10" s="7"/>
      <c r="Z10" s="7"/>
      <c r="AA10" s="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35"/>
    </row>
    <row r="11" spans="1:51" ht="24" customHeight="1" x14ac:dyDescent="0.15">
      <c r="A11" s="134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 t="s">
        <v>44</v>
      </c>
      <c r="Y11" s="7"/>
      <c r="Z11" s="7"/>
      <c r="AA11" s="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35"/>
    </row>
    <row r="12" spans="1:51" ht="24" customHeight="1" x14ac:dyDescent="0.15">
      <c r="A12" s="13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 t="s">
        <v>45</v>
      </c>
      <c r="Y12" s="7"/>
      <c r="Z12" s="7"/>
      <c r="AA12" s="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35"/>
    </row>
    <row r="13" spans="1:51" x14ac:dyDescent="0.15">
      <c r="A13" s="13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135"/>
    </row>
    <row r="14" spans="1:51" x14ac:dyDescent="0.15">
      <c r="A14" s="134"/>
      <c r="B14" s="7"/>
      <c r="C14" s="7" t="s">
        <v>46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135"/>
    </row>
    <row r="15" spans="1:51" x14ac:dyDescent="0.15">
      <c r="A15" s="134"/>
      <c r="B15" s="7" t="s">
        <v>47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135"/>
    </row>
    <row r="16" spans="1:51" x14ac:dyDescent="0.15">
      <c r="A16" s="1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135"/>
    </row>
    <row r="17" spans="1:51" ht="17.25" x14ac:dyDescent="0.2">
      <c r="A17" s="134"/>
      <c r="B17" s="143" t="s">
        <v>48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135"/>
    </row>
    <row r="18" spans="1:51" x14ac:dyDescent="0.15">
      <c r="A18" s="134"/>
      <c r="B18" s="234" t="s">
        <v>49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6"/>
      <c r="Q18" s="214" t="s">
        <v>50</v>
      </c>
      <c r="R18" s="215"/>
      <c r="S18" s="215"/>
      <c r="T18" s="215"/>
      <c r="U18" s="215"/>
      <c r="V18" s="215"/>
      <c r="W18" s="215"/>
      <c r="X18" s="140"/>
      <c r="Y18" s="140"/>
      <c r="Z18" s="140"/>
      <c r="AA18" s="140"/>
      <c r="AB18" s="141"/>
      <c r="AC18" s="214" t="s">
        <v>51</v>
      </c>
      <c r="AD18" s="215"/>
      <c r="AE18" s="215"/>
      <c r="AF18" s="215"/>
      <c r="AG18" s="215"/>
      <c r="AH18" s="215"/>
      <c r="AI18" s="140"/>
      <c r="AJ18" s="140"/>
      <c r="AK18" s="140"/>
      <c r="AL18" s="140"/>
      <c r="AM18" s="141"/>
      <c r="AN18" s="214" t="s">
        <v>52</v>
      </c>
      <c r="AO18" s="215"/>
      <c r="AP18" s="215"/>
      <c r="AQ18" s="215"/>
      <c r="AR18" s="215"/>
      <c r="AS18" s="215"/>
      <c r="AT18" s="140"/>
      <c r="AU18" s="140"/>
      <c r="AV18" s="140"/>
      <c r="AW18" s="140"/>
      <c r="AX18" s="141"/>
      <c r="AY18" s="135"/>
    </row>
    <row r="19" spans="1:51" x14ac:dyDescent="0.15">
      <c r="A19" s="134"/>
      <c r="B19" s="237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9"/>
      <c r="Q19" s="216"/>
      <c r="R19" s="217"/>
      <c r="S19" s="217"/>
      <c r="T19" s="217"/>
      <c r="U19" s="217"/>
      <c r="V19" s="217"/>
      <c r="W19" s="217"/>
      <c r="X19" s="139"/>
      <c r="Y19" s="139"/>
      <c r="Z19" s="139"/>
      <c r="AA19" s="139"/>
      <c r="AB19" s="142"/>
      <c r="AC19" s="216"/>
      <c r="AD19" s="217"/>
      <c r="AE19" s="217"/>
      <c r="AF19" s="217"/>
      <c r="AG19" s="217"/>
      <c r="AH19" s="217"/>
      <c r="AI19" s="139"/>
      <c r="AJ19" s="139"/>
      <c r="AK19" s="139"/>
      <c r="AL19" s="139"/>
      <c r="AM19" s="142"/>
      <c r="AN19" s="216"/>
      <c r="AO19" s="217"/>
      <c r="AP19" s="217"/>
      <c r="AQ19" s="217"/>
      <c r="AR19" s="217"/>
      <c r="AS19" s="217"/>
      <c r="AT19" s="139"/>
      <c r="AU19" s="139"/>
      <c r="AV19" s="139"/>
      <c r="AW19" s="139"/>
      <c r="AX19" s="142"/>
      <c r="AY19" s="135"/>
    </row>
    <row r="20" spans="1:51" x14ac:dyDescent="0.15">
      <c r="A20" s="134"/>
      <c r="B20" s="237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9"/>
      <c r="Q20" s="216"/>
      <c r="R20" s="217"/>
      <c r="S20" s="217"/>
      <c r="T20" s="217"/>
      <c r="U20" s="217"/>
      <c r="V20" s="217"/>
      <c r="W20" s="217"/>
      <c r="X20" s="191" t="s">
        <v>53</v>
      </c>
      <c r="Y20" s="192"/>
      <c r="Z20" s="192"/>
      <c r="AA20" s="192"/>
      <c r="AB20" s="193"/>
      <c r="AC20" s="216"/>
      <c r="AD20" s="217"/>
      <c r="AE20" s="217"/>
      <c r="AF20" s="217"/>
      <c r="AG20" s="217"/>
      <c r="AH20" s="217"/>
      <c r="AI20" s="191" t="s">
        <v>53</v>
      </c>
      <c r="AJ20" s="192"/>
      <c r="AK20" s="192"/>
      <c r="AL20" s="192"/>
      <c r="AM20" s="193"/>
      <c r="AN20" s="216"/>
      <c r="AO20" s="217"/>
      <c r="AP20" s="217"/>
      <c r="AQ20" s="217"/>
      <c r="AR20" s="217"/>
      <c r="AS20" s="217"/>
      <c r="AT20" s="191" t="s">
        <v>53</v>
      </c>
      <c r="AU20" s="192"/>
      <c r="AV20" s="192"/>
      <c r="AW20" s="192"/>
      <c r="AX20" s="193"/>
      <c r="AY20" s="135"/>
    </row>
    <row r="21" spans="1:51" x14ac:dyDescent="0.15">
      <c r="A21" s="134"/>
      <c r="B21" s="240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2"/>
      <c r="Q21" s="218"/>
      <c r="R21" s="219"/>
      <c r="S21" s="219"/>
      <c r="T21" s="219"/>
      <c r="U21" s="219"/>
      <c r="V21" s="219"/>
      <c r="W21" s="219"/>
      <c r="X21" s="231" t="s">
        <v>54</v>
      </c>
      <c r="Y21" s="232"/>
      <c r="Z21" s="232"/>
      <c r="AA21" s="232"/>
      <c r="AB21" s="233"/>
      <c r="AC21" s="218"/>
      <c r="AD21" s="219"/>
      <c r="AE21" s="219"/>
      <c r="AF21" s="219"/>
      <c r="AG21" s="219"/>
      <c r="AH21" s="219"/>
      <c r="AI21" s="231" t="s">
        <v>54</v>
      </c>
      <c r="AJ21" s="232"/>
      <c r="AK21" s="232"/>
      <c r="AL21" s="232"/>
      <c r="AM21" s="233"/>
      <c r="AN21" s="218"/>
      <c r="AO21" s="219"/>
      <c r="AP21" s="219"/>
      <c r="AQ21" s="219"/>
      <c r="AR21" s="219"/>
      <c r="AS21" s="219"/>
      <c r="AT21" s="231" t="s">
        <v>54</v>
      </c>
      <c r="AU21" s="232"/>
      <c r="AV21" s="232"/>
      <c r="AW21" s="232"/>
      <c r="AX21" s="233"/>
      <c r="AY21" s="135"/>
    </row>
    <row r="22" spans="1:51" ht="13.5" customHeight="1" x14ac:dyDescent="0.15">
      <c r="A22" s="134"/>
      <c r="B22" s="244" t="s">
        <v>55</v>
      </c>
      <c r="C22" s="244"/>
      <c r="D22" s="245" t="s">
        <v>56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7"/>
      <c r="Q22" s="191" t="s">
        <v>57</v>
      </c>
      <c r="R22" s="192"/>
      <c r="S22" s="192"/>
      <c r="T22" s="192"/>
      <c r="U22" s="192"/>
      <c r="V22" s="192"/>
      <c r="W22" s="193"/>
      <c r="X22" s="194" t="str">
        <f>IF($E$37&gt;=50000000,IF($E$37&lt;300000000,"○",""),"")</f>
        <v/>
      </c>
      <c r="Y22" s="195"/>
      <c r="Z22" s="195"/>
      <c r="AA22" s="195"/>
      <c r="AB22" s="196"/>
      <c r="AC22" s="191" t="s">
        <v>60</v>
      </c>
      <c r="AD22" s="192"/>
      <c r="AE22" s="192"/>
      <c r="AF22" s="192"/>
      <c r="AG22" s="192"/>
      <c r="AH22" s="193"/>
      <c r="AI22" s="194" t="str">
        <f>IF($E$37&gt;=300000000,IF($E$37&lt;500000000,"○",""),"")</f>
        <v/>
      </c>
      <c r="AJ22" s="195"/>
      <c r="AK22" s="195"/>
      <c r="AL22" s="195"/>
      <c r="AM22" s="196"/>
      <c r="AN22" s="191" t="s">
        <v>61</v>
      </c>
      <c r="AO22" s="192"/>
      <c r="AP22" s="192"/>
      <c r="AQ22" s="192"/>
      <c r="AR22" s="192"/>
      <c r="AS22" s="193"/>
      <c r="AT22" s="194" t="str">
        <f>IF($E$37&gt;=500000000,"○","")</f>
        <v/>
      </c>
      <c r="AU22" s="195"/>
      <c r="AV22" s="195"/>
      <c r="AW22" s="195"/>
      <c r="AX22" s="196"/>
      <c r="AY22" s="135"/>
    </row>
    <row r="23" spans="1:51" ht="13.5" customHeight="1" x14ac:dyDescent="0.15">
      <c r="A23" s="134"/>
      <c r="B23" s="244"/>
      <c r="C23" s="244"/>
      <c r="D23" s="248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0"/>
      <c r="Q23" s="231" t="s">
        <v>58</v>
      </c>
      <c r="R23" s="232"/>
      <c r="S23" s="232"/>
      <c r="T23" s="232"/>
      <c r="U23" s="232"/>
      <c r="V23" s="232"/>
      <c r="W23" s="233"/>
      <c r="X23" s="197"/>
      <c r="Y23" s="198"/>
      <c r="Z23" s="198"/>
      <c r="AA23" s="198"/>
      <c r="AB23" s="199"/>
      <c r="AC23" s="231" t="s">
        <v>59</v>
      </c>
      <c r="AD23" s="232"/>
      <c r="AE23" s="232"/>
      <c r="AF23" s="232"/>
      <c r="AG23" s="232"/>
      <c r="AH23" s="233"/>
      <c r="AI23" s="197"/>
      <c r="AJ23" s="198"/>
      <c r="AK23" s="198"/>
      <c r="AL23" s="198"/>
      <c r="AM23" s="199"/>
      <c r="AN23" s="231"/>
      <c r="AO23" s="232"/>
      <c r="AP23" s="232"/>
      <c r="AQ23" s="232"/>
      <c r="AR23" s="232"/>
      <c r="AS23" s="233"/>
      <c r="AT23" s="197"/>
      <c r="AU23" s="198"/>
      <c r="AV23" s="198"/>
      <c r="AW23" s="198"/>
      <c r="AX23" s="199"/>
      <c r="AY23" s="135"/>
    </row>
    <row r="24" spans="1:51" ht="13.5" customHeight="1" x14ac:dyDescent="0.15">
      <c r="A24" s="134"/>
      <c r="B24" s="244" t="s">
        <v>62</v>
      </c>
      <c r="C24" s="244"/>
      <c r="D24" s="245" t="s">
        <v>63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7"/>
      <c r="Q24" s="222" t="s">
        <v>64</v>
      </c>
      <c r="R24" s="223"/>
      <c r="S24" s="223"/>
      <c r="T24" s="223"/>
      <c r="U24" s="223"/>
      <c r="V24" s="223"/>
      <c r="W24" s="224"/>
      <c r="X24" s="194" t="str">
        <f>IF(X22="○",IF($E$42&gt;=20,"○",""),"")</f>
        <v/>
      </c>
      <c r="Y24" s="195"/>
      <c r="Z24" s="195"/>
      <c r="AA24" s="195"/>
      <c r="AB24" s="196"/>
      <c r="AC24" s="222" t="s">
        <v>64</v>
      </c>
      <c r="AD24" s="223"/>
      <c r="AE24" s="223"/>
      <c r="AF24" s="223"/>
      <c r="AG24" s="223"/>
      <c r="AH24" s="224"/>
      <c r="AI24" s="194" t="str">
        <f>IF(AI22="○",IF($E$42&gt;=20,"○",""),"")</f>
        <v/>
      </c>
      <c r="AJ24" s="195"/>
      <c r="AK24" s="195"/>
      <c r="AL24" s="195"/>
      <c r="AM24" s="196"/>
      <c r="AN24" s="222" t="s">
        <v>65</v>
      </c>
      <c r="AO24" s="223"/>
      <c r="AP24" s="223"/>
      <c r="AQ24" s="223"/>
      <c r="AR24" s="223"/>
      <c r="AS24" s="224"/>
      <c r="AT24" s="194" t="str">
        <f>IF(AT22="○",IF($E$42&gt;=15,"○",""),"")</f>
        <v/>
      </c>
      <c r="AU24" s="195"/>
      <c r="AV24" s="195"/>
      <c r="AW24" s="195"/>
      <c r="AX24" s="196"/>
      <c r="AY24" s="135"/>
    </row>
    <row r="25" spans="1:51" ht="13.5" customHeight="1" x14ac:dyDescent="0.15">
      <c r="A25" s="134"/>
      <c r="B25" s="257"/>
      <c r="C25" s="257"/>
      <c r="D25" s="258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60"/>
      <c r="Q25" s="225"/>
      <c r="R25" s="226"/>
      <c r="S25" s="226"/>
      <c r="T25" s="226"/>
      <c r="U25" s="226"/>
      <c r="V25" s="226"/>
      <c r="W25" s="227"/>
      <c r="X25" s="228"/>
      <c r="Y25" s="229"/>
      <c r="Z25" s="229"/>
      <c r="AA25" s="229"/>
      <c r="AB25" s="230"/>
      <c r="AC25" s="225"/>
      <c r="AD25" s="226"/>
      <c r="AE25" s="226"/>
      <c r="AF25" s="226"/>
      <c r="AG25" s="226"/>
      <c r="AH25" s="227"/>
      <c r="AI25" s="228"/>
      <c r="AJ25" s="229"/>
      <c r="AK25" s="229"/>
      <c r="AL25" s="229"/>
      <c r="AM25" s="230"/>
      <c r="AN25" s="225"/>
      <c r="AO25" s="226"/>
      <c r="AP25" s="226"/>
      <c r="AQ25" s="226"/>
      <c r="AR25" s="226"/>
      <c r="AS25" s="227"/>
      <c r="AT25" s="228"/>
      <c r="AU25" s="229"/>
      <c r="AV25" s="229"/>
      <c r="AW25" s="229"/>
      <c r="AX25" s="230"/>
      <c r="AY25" s="135"/>
    </row>
    <row r="26" spans="1:51" ht="13.5" customHeight="1" x14ac:dyDescent="0.15">
      <c r="A26" s="134"/>
      <c r="B26" s="261" t="s">
        <v>66</v>
      </c>
      <c r="C26" s="261"/>
      <c r="D26" s="254" t="s">
        <v>67</v>
      </c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6"/>
      <c r="Q26" s="206" t="s">
        <v>68</v>
      </c>
      <c r="R26" s="207"/>
      <c r="S26" s="207"/>
      <c r="T26" s="207"/>
      <c r="U26" s="207"/>
      <c r="V26" s="207"/>
      <c r="W26" s="208"/>
      <c r="X26" s="203" t="str">
        <f>IF(X22="○",IF($E$47&gt;=2,"○",""),"")</f>
        <v/>
      </c>
      <c r="Y26" s="204"/>
      <c r="Z26" s="204"/>
      <c r="AA26" s="204"/>
      <c r="AB26" s="205"/>
      <c r="AC26" s="206" t="s">
        <v>69</v>
      </c>
      <c r="AD26" s="207"/>
      <c r="AE26" s="207"/>
      <c r="AF26" s="207"/>
      <c r="AG26" s="207"/>
      <c r="AH26" s="208"/>
      <c r="AI26" s="203" t="str">
        <f>IF(AI22="○",IF($E$47&gt;=1.5,"○",""),"")</f>
        <v/>
      </c>
      <c r="AJ26" s="204"/>
      <c r="AK26" s="204"/>
      <c r="AL26" s="204"/>
      <c r="AM26" s="205"/>
      <c r="AN26" s="206" t="s">
        <v>69</v>
      </c>
      <c r="AO26" s="207"/>
      <c r="AP26" s="207"/>
      <c r="AQ26" s="207"/>
      <c r="AR26" s="207"/>
      <c r="AS26" s="208"/>
      <c r="AT26" s="203" t="str">
        <f>IF(AT22="○",IF($E$47&gt;=1.5,"○",""),"")</f>
        <v/>
      </c>
      <c r="AU26" s="204"/>
      <c r="AV26" s="204"/>
      <c r="AW26" s="204"/>
      <c r="AX26" s="205"/>
      <c r="AY26" s="135"/>
    </row>
    <row r="27" spans="1:51" ht="13.5" customHeight="1" x14ac:dyDescent="0.15">
      <c r="A27" s="134"/>
      <c r="B27" s="244"/>
      <c r="C27" s="244"/>
      <c r="D27" s="248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50"/>
      <c r="Q27" s="209"/>
      <c r="R27" s="210"/>
      <c r="S27" s="210"/>
      <c r="T27" s="210"/>
      <c r="U27" s="210"/>
      <c r="V27" s="210"/>
      <c r="W27" s="211"/>
      <c r="X27" s="197"/>
      <c r="Y27" s="198"/>
      <c r="Z27" s="198"/>
      <c r="AA27" s="198"/>
      <c r="AB27" s="199"/>
      <c r="AC27" s="209"/>
      <c r="AD27" s="210"/>
      <c r="AE27" s="210"/>
      <c r="AF27" s="210"/>
      <c r="AG27" s="210"/>
      <c r="AH27" s="211"/>
      <c r="AI27" s="197"/>
      <c r="AJ27" s="198"/>
      <c r="AK27" s="198"/>
      <c r="AL27" s="198"/>
      <c r="AM27" s="199"/>
      <c r="AN27" s="209"/>
      <c r="AO27" s="210"/>
      <c r="AP27" s="210"/>
      <c r="AQ27" s="210"/>
      <c r="AR27" s="210"/>
      <c r="AS27" s="211"/>
      <c r="AT27" s="197"/>
      <c r="AU27" s="198"/>
      <c r="AV27" s="198"/>
      <c r="AW27" s="198"/>
      <c r="AX27" s="199"/>
      <c r="AY27" s="135"/>
    </row>
    <row r="28" spans="1:51" ht="13.5" customHeight="1" x14ac:dyDescent="0.15">
      <c r="A28" s="134"/>
      <c r="B28" s="244" t="s">
        <v>70</v>
      </c>
      <c r="C28" s="244"/>
      <c r="D28" s="222" t="s">
        <v>72</v>
      </c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  <c r="Q28" s="222" t="s">
        <v>74</v>
      </c>
      <c r="R28" s="223"/>
      <c r="S28" s="223"/>
      <c r="T28" s="223"/>
      <c r="U28" s="223"/>
      <c r="V28" s="223"/>
      <c r="W28" s="224"/>
      <c r="X28" s="194" t="str">
        <f>IF(X22="○",IF($E$52&gt;=10,"○",""),"")</f>
        <v/>
      </c>
      <c r="Y28" s="195"/>
      <c r="Z28" s="195"/>
      <c r="AA28" s="195"/>
      <c r="AB28" s="196"/>
      <c r="AC28" s="222" t="s">
        <v>74</v>
      </c>
      <c r="AD28" s="223"/>
      <c r="AE28" s="223"/>
      <c r="AF28" s="223"/>
      <c r="AG28" s="223"/>
      <c r="AH28" s="224"/>
      <c r="AI28" s="194" t="str">
        <f>IF(AI22="○",IF($E$52&gt;=10,"○",""),"")</f>
        <v/>
      </c>
      <c r="AJ28" s="195"/>
      <c r="AK28" s="195"/>
      <c r="AL28" s="195"/>
      <c r="AM28" s="196"/>
      <c r="AN28" s="222" t="s">
        <v>75</v>
      </c>
      <c r="AO28" s="223"/>
      <c r="AP28" s="223"/>
      <c r="AQ28" s="223"/>
      <c r="AR28" s="223"/>
      <c r="AS28" s="224"/>
      <c r="AT28" s="194" t="str">
        <f>IF(AT22="○",IF($E$52&gt;=5,"○",""),"")</f>
        <v/>
      </c>
      <c r="AU28" s="195"/>
      <c r="AV28" s="195"/>
      <c r="AW28" s="195"/>
      <c r="AX28" s="196"/>
      <c r="AY28" s="135"/>
    </row>
    <row r="29" spans="1:51" ht="13.5" customHeight="1" x14ac:dyDescent="0.15">
      <c r="A29" s="134"/>
      <c r="B29" s="257"/>
      <c r="C29" s="257"/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7"/>
      <c r="Q29" s="225"/>
      <c r="R29" s="226"/>
      <c r="S29" s="226"/>
      <c r="T29" s="226"/>
      <c r="U29" s="226"/>
      <c r="V29" s="226"/>
      <c r="W29" s="227"/>
      <c r="X29" s="228"/>
      <c r="Y29" s="229"/>
      <c r="Z29" s="229"/>
      <c r="AA29" s="229"/>
      <c r="AB29" s="230"/>
      <c r="AC29" s="225"/>
      <c r="AD29" s="226"/>
      <c r="AE29" s="226"/>
      <c r="AF29" s="226"/>
      <c r="AG29" s="226"/>
      <c r="AH29" s="227"/>
      <c r="AI29" s="228"/>
      <c r="AJ29" s="229"/>
      <c r="AK29" s="229"/>
      <c r="AL29" s="229"/>
      <c r="AM29" s="230"/>
      <c r="AN29" s="225"/>
      <c r="AO29" s="226"/>
      <c r="AP29" s="226"/>
      <c r="AQ29" s="226"/>
      <c r="AR29" s="226"/>
      <c r="AS29" s="227"/>
      <c r="AT29" s="228"/>
      <c r="AU29" s="229"/>
      <c r="AV29" s="229"/>
      <c r="AW29" s="229"/>
      <c r="AX29" s="230"/>
      <c r="AY29" s="135"/>
    </row>
    <row r="30" spans="1:51" ht="13.5" customHeight="1" x14ac:dyDescent="0.15">
      <c r="A30" s="134"/>
      <c r="B30" s="261" t="s">
        <v>71</v>
      </c>
      <c r="C30" s="261"/>
      <c r="D30" s="265" t="s">
        <v>73</v>
      </c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7"/>
      <c r="Q30" s="206" t="s">
        <v>68</v>
      </c>
      <c r="R30" s="207"/>
      <c r="S30" s="207"/>
      <c r="T30" s="207"/>
      <c r="U30" s="207"/>
      <c r="V30" s="207"/>
      <c r="W30" s="208"/>
      <c r="X30" s="203" t="str">
        <f>IF(X22="○",IF(AND($E$57&gt;=2,☆決算数値の入力用シート!C12&gt;0),"○",""),"")</f>
        <v/>
      </c>
      <c r="Y30" s="204"/>
      <c r="Z30" s="204"/>
      <c r="AA30" s="204"/>
      <c r="AB30" s="205"/>
      <c r="AC30" s="206" t="s">
        <v>69</v>
      </c>
      <c r="AD30" s="207"/>
      <c r="AE30" s="207"/>
      <c r="AF30" s="207"/>
      <c r="AG30" s="207"/>
      <c r="AH30" s="208"/>
      <c r="AI30" s="203" t="str">
        <f>IF(AI22="○",IF(AND($E$57&gt;=1.5,☆決算数値の入力用シート!C12&gt;0),"○",""),"")</f>
        <v/>
      </c>
      <c r="AJ30" s="204"/>
      <c r="AK30" s="204"/>
      <c r="AL30" s="204"/>
      <c r="AM30" s="205"/>
      <c r="AN30" s="206" t="s">
        <v>76</v>
      </c>
      <c r="AO30" s="207"/>
      <c r="AP30" s="207"/>
      <c r="AQ30" s="207"/>
      <c r="AR30" s="207"/>
      <c r="AS30" s="208"/>
      <c r="AT30" s="203" t="str">
        <f>IF(AT22="○",IF(AND($E$57&gt;=1,☆決算数値の入力用シート!C12&gt;0),"○",""),"")</f>
        <v/>
      </c>
      <c r="AU30" s="204"/>
      <c r="AV30" s="204"/>
      <c r="AW30" s="204"/>
      <c r="AX30" s="205"/>
      <c r="AY30" s="135"/>
    </row>
    <row r="31" spans="1:51" ht="13.5" customHeight="1" x14ac:dyDescent="0.15">
      <c r="A31" s="134"/>
      <c r="B31" s="244"/>
      <c r="C31" s="244"/>
      <c r="D31" s="268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70"/>
      <c r="Q31" s="209"/>
      <c r="R31" s="210"/>
      <c r="S31" s="210"/>
      <c r="T31" s="210"/>
      <c r="U31" s="210"/>
      <c r="V31" s="210"/>
      <c r="W31" s="211"/>
      <c r="X31" s="197"/>
      <c r="Y31" s="198"/>
      <c r="Z31" s="198"/>
      <c r="AA31" s="198"/>
      <c r="AB31" s="199"/>
      <c r="AC31" s="209"/>
      <c r="AD31" s="210"/>
      <c r="AE31" s="210"/>
      <c r="AF31" s="210"/>
      <c r="AG31" s="210"/>
      <c r="AH31" s="211"/>
      <c r="AI31" s="197"/>
      <c r="AJ31" s="198"/>
      <c r="AK31" s="198"/>
      <c r="AL31" s="198"/>
      <c r="AM31" s="199"/>
      <c r="AN31" s="209"/>
      <c r="AO31" s="210"/>
      <c r="AP31" s="210"/>
      <c r="AQ31" s="210"/>
      <c r="AR31" s="210"/>
      <c r="AS31" s="211"/>
      <c r="AT31" s="197"/>
      <c r="AU31" s="198"/>
      <c r="AV31" s="198"/>
      <c r="AW31" s="198"/>
      <c r="AX31" s="199"/>
      <c r="AY31" s="135"/>
    </row>
    <row r="32" spans="1:51" x14ac:dyDescent="0.15">
      <c r="A32" s="1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135"/>
    </row>
    <row r="33" spans="1:51" ht="17.25" x14ac:dyDescent="0.2">
      <c r="A33" s="134"/>
      <c r="B33" s="143" t="s">
        <v>77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262" t="s">
        <v>108</v>
      </c>
      <c r="S33" s="262"/>
      <c r="T33" s="262"/>
      <c r="U33" s="262"/>
      <c r="V33" s="262"/>
      <c r="W33" s="263" t="str">
        <f>IF(☆決算数値の入力用シート!C5=0,"",☆決算数値の入力用シート!C5)</f>
        <v/>
      </c>
      <c r="X33" s="264"/>
      <c r="Y33" s="264"/>
      <c r="Z33" s="264" t="s">
        <v>40</v>
      </c>
      <c r="AA33" s="264"/>
      <c r="AB33" s="263" t="str">
        <f>IF(☆決算数値の入力用シート!C6=0,"",☆決算数値の入力用シート!C6)</f>
        <v/>
      </c>
      <c r="AC33" s="264"/>
      <c r="AD33" s="264"/>
      <c r="AE33" s="144" t="s">
        <v>78</v>
      </c>
      <c r="AF33" s="144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145" t="s">
        <v>79</v>
      </c>
      <c r="AY33" s="135"/>
    </row>
    <row r="34" spans="1:51" x14ac:dyDescent="0.15">
      <c r="A34" s="13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135"/>
    </row>
    <row r="35" spans="1:51" x14ac:dyDescent="0.15">
      <c r="A35" s="134"/>
      <c r="B35" s="7"/>
      <c r="C35" s="148" t="s">
        <v>55</v>
      </c>
      <c r="D35" s="149"/>
      <c r="E35" s="149" t="s">
        <v>56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50"/>
      <c r="AY35" s="135"/>
    </row>
    <row r="36" spans="1:51" ht="5.85" customHeight="1" x14ac:dyDescent="0.15">
      <c r="A36" s="134"/>
      <c r="B36" s="7"/>
      <c r="C36" s="151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152"/>
      <c r="AY36" s="135"/>
    </row>
    <row r="37" spans="1:51" x14ac:dyDescent="0.15">
      <c r="A37" s="134"/>
      <c r="B37" s="7"/>
      <c r="C37" s="151"/>
      <c r="D37" s="7"/>
      <c r="E37" s="200">
        <f>☆決算数値の入力用シート!C9</f>
        <v>0</v>
      </c>
      <c r="F37" s="201"/>
      <c r="G37" s="201"/>
      <c r="H37" s="201"/>
      <c r="I37" s="201"/>
      <c r="J37" s="201"/>
      <c r="K37" s="201"/>
      <c r="L37" s="202"/>
      <c r="M37" s="14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152"/>
      <c r="AY37" s="135"/>
    </row>
    <row r="38" spans="1:51" ht="5.85" customHeight="1" x14ac:dyDescent="0.15">
      <c r="A38" s="134"/>
      <c r="B38" s="7"/>
      <c r="C38" s="153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5"/>
      <c r="AY38" s="135"/>
    </row>
    <row r="39" spans="1:51" x14ac:dyDescent="0.15">
      <c r="A39" s="13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135"/>
    </row>
    <row r="40" spans="1:51" x14ac:dyDescent="0.15">
      <c r="A40" s="134"/>
      <c r="B40" s="7"/>
      <c r="C40" s="148" t="s">
        <v>80</v>
      </c>
      <c r="D40" s="149"/>
      <c r="E40" s="149" t="s">
        <v>63</v>
      </c>
      <c r="F40" s="149"/>
      <c r="G40" s="149"/>
      <c r="H40" s="149"/>
      <c r="I40" s="149"/>
      <c r="J40" s="149"/>
      <c r="K40" s="149"/>
      <c r="L40" s="149" t="s">
        <v>81</v>
      </c>
      <c r="M40" s="149"/>
      <c r="N40" s="149" t="s">
        <v>56</v>
      </c>
      <c r="O40" s="149"/>
      <c r="P40" s="149"/>
      <c r="Q40" s="149"/>
      <c r="R40" s="149"/>
      <c r="S40" s="149"/>
      <c r="T40" s="149" t="s">
        <v>31</v>
      </c>
      <c r="U40" s="149"/>
      <c r="V40" s="149"/>
      <c r="W40" s="149" t="s">
        <v>82</v>
      </c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50"/>
      <c r="AY40" s="135"/>
    </row>
    <row r="41" spans="1:51" ht="5.85" customHeight="1" x14ac:dyDescent="0.15">
      <c r="A41" s="134"/>
      <c r="B41" s="7"/>
      <c r="C41" s="151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152"/>
      <c r="AY41" s="135"/>
    </row>
    <row r="42" spans="1:51" x14ac:dyDescent="0.15">
      <c r="A42" s="134"/>
      <c r="B42" s="7"/>
      <c r="C42" s="151"/>
      <c r="D42" s="7"/>
      <c r="E42" s="200" t="str">
        <f>IF(ISERROR(O42/(AA42+AJ42)*AU42),"",ROUNDDOWN(O42/(AA42+AJ42)*AU42,0))</f>
        <v/>
      </c>
      <c r="F42" s="201"/>
      <c r="G42" s="201"/>
      <c r="H42" s="201"/>
      <c r="I42" s="201"/>
      <c r="J42" s="202"/>
      <c r="K42" s="7" t="s">
        <v>83</v>
      </c>
      <c r="L42" s="7"/>
      <c r="M42" s="7" t="s">
        <v>81</v>
      </c>
      <c r="N42" s="7"/>
      <c r="O42" s="200">
        <f>E37</f>
        <v>0</v>
      </c>
      <c r="P42" s="201"/>
      <c r="Q42" s="201"/>
      <c r="R42" s="201"/>
      <c r="S42" s="201"/>
      <c r="T42" s="201"/>
      <c r="U42" s="201"/>
      <c r="V42" s="201"/>
      <c r="W42" s="202"/>
      <c r="X42" s="7" t="s">
        <v>31</v>
      </c>
      <c r="Y42" s="7"/>
      <c r="Z42" s="7" t="s">
        <v>84</v>
      </c>
      <c r="AA42" s="200">
        <f>E37</f>
        <v>0</v>
      </c>
      <c r="AB42" s="201"/>
      <c r="AC42" s="201"/>
      <c r="AD42" s="201"/>
      <c r="AE42" s="201"/>
      <c r="AF42" s="201"/>
      <c r="AG42" s="201"/>
      <c r="AH42" s="202"/>
      <c r="AI42" s="6" t="s">
        <v>20</v>
      </c>
      <c r="AJ42" s="200">
        <f>☆決算数値の入力用シート!C10</f>
        <v>0</v>
      </c>
      <c r="AK42" s="201"/>
      <c r="AL42" s="201"/>
      <c r="AM42" s="201"/>
      <c r="AN42" s="201"/>
      <c r="AO42" s="201"/>
      <c r="AP42" s="201"/>
      <c r="AQ42" s="202"/>
      <c r="AR42" s="7" t="s">
        <v>85</v>
      </c>
      <c r="AS42" s="147" t="s">
        <v>86</v>
      </c>
      <c r="AT42" s="7"/>
      <c r="AU42" s="253">
        <v>100</v>
      </c>
      <c r="AV42" s="253"/>
      <c r="AW42" s="7"/>
      <c r="AX42" s="152"/>
      <c r="AY42" s="135"/>
    </row>
    <row r="43" spans="1:51" ht="5.85" customHeight="1" x14ac:dyDescent="0.15">
      <c r="A43" s="134"/>
      <c r="B43" s="7"/>
      <c r="C43" s="153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5"/>
      <c r="AY43" s="135"/>
    </row>
    <row r="44" spans="1:51" x14ac:dyDescent="0.15">
      <c r="A44" s="13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135"/>
    </row>
    <row r="45" spans="1:51" x14ac:dyDescent="0.15">
      <c r="A45" s="134"/>
      <c r="B45" s="7"/>
      <c r="C45" s="148" t="s">
        <v>87</v>
      </c>
      <c r="D45" s="149"/>
      <c r="E45" s="149" t="s">
        <v>67</v>
      </c>
      <c r="F45" s="149"/>
      <c r="G45" s="149"/>
      <c r="H45" s="149"/>
      <c r="I45" s="149"/>
      <c r="J45" s="149"/>
      <c r="K45" s="149" t="s">
        <v>81</v>
      </c>
      <c r="L45" s="149"/>
      <c r="M45" s="149" t="s">
        <v>56</v>
      </c>
      <c r="N45" s="149"/>
      <c r="O45" s="149"/>
      <c r="P45" s="149"/>
      <c r="Q45" s="149"/>
      <c r="R45" s="149"/>
      <c r="S45" s="149" t="s">
        <v>31</v>
      </c>
      <c r="T45" s="149"/>
      <c r="U45" s="149"/>
      <c r="V45" s="149" t="s">
        <v>88</v>
      </c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50"/>
      <c r="AY45" s="135"/>
    </row>
    <row r="46" spans="1:51" ht="5.85" customHeight="1" x14ac:dyDescent="0.15">
      <c r="A46" s="134"/>
      <c r="B46" s="7"/>
      <c r="C46" s="151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152"/>
      <c r="AY46" s="135"/>
    </row>
    <row r="47" spans="1:51" x14ac:dyDescent="0.15">
      <c r="A47" s="134"/>
      <c r="B47" s="7"/>
      <c r="C47" s="151"/>
      <c r="D47" s="7"/>
      <c r="E47" s="271" t="str">
        <f>IF(ISERROR(N47/X47),"",ROUNDDOWN(N47/X47,1))</f>
        <v/>
      </c>
      <c r="F47" s="272"/>
      <c r="G47" s="272"/>
      <c r="H47" s="272"/>
      <c r="I47" s="273"/>
      <c r="J47" s="7" t="s">
        <v>89</v>
      </c>
      <c r="K47" s="7"/>
      <c r="L47" s="7" t="s">
        <v>81</v>
      </c>
      <c r="M47" s="7"/>
      <c r="N47" s="200">
        <f>E37</f>
        <v>0</v>
      </c>
      <c r="O47" s="201"/>
      <c r="P47" s="201"/>
      <c r="Q47" s="201"/>
      <c r="R47" s="201"/>
      <c r="S47" s="201"/>
      <c r="T47" s="201"/>
      <c r="U47" s="202"/>
      <c r="V47" s="7" t="s">
        <v>31</v>
      </c>
      <c r="W47" s="7"/>
      <c r="X47" s="200">
        <f>☆決算数値の入力用シート!C11</f>
        <v>0</v>
      </c>
      <c r="Y47" s="201"/>
      <c r="Z47" s="201"/>
      <c r="AA47" s="201"/>
      <c r="AB47" s="201"/>
      <c r="AC47" s="201"/>
      <c r="AD47" s="201"/>
      <c r="AE47" s="202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152"/>
      <c r="AY47" s="135"/>
    </row>
    <row r="48" spans="1:51" ht="5.85" customHeight="1" x14ac:dyDescent="0.15">
      <c r="A48" s="134"/>
      <c r="B48" s="7"/>
      <c r="C48" s="153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5"/>
      <c r="AY48" s="135"/>
    </row>
    <row r="49" spans="1:51" x14ac:dyDescent="0.15">
      <c r="A49" s="13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135"/>
    </row>
    <row r="50" spans="1:51" x14ac:dyDescent="0.15">
      <c r="A50" s="134"/>
      <c r="B50" s="7"/>
      <c r="C50" s="148" t="s">
        <v>90</v>
      </c>
      <c r="D50" s="149"/>
      <c r="E50" s="149" t="s">
        <v>72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 t="s">
        <v>81</v>
      </c>
      <c r="Q50" s="149"/>
      <c r="R50" s="149" t="s">
        <v>93</v>
      </c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56"/>
      <c r="AS50" s="156"/>
      <c r="AT50" s="149"/>
      <c r="AU50" s="149"/>
      <c r="AV50" s="149"/>
      <c r="AW50" s="149"/>
      <c r="AX50" s="150"/>
      <c r="AY50" s="135"/>
    </row>
    <row r="51" spans="1:51" ht="5.85" customHeight="1" x14ac:dyDescent="0.15">
      <c r="A51" s="134"/>
      <c r="B51" s="7"/>
      <c r="C51" s="15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152"/>
      <c r="AY51" s="135"/>
    </row>
    <row r="52" spans="1:51" x14ac:dyDescent="0.15">
      <c r="A52" s="134"/>
      <c r="B52" s="7"/>
      <c r="C52" s="151"/>
      <c r="D52" s="7"/>
      <c r="E52" s="188" t="str">
        <f>IF(ISERROR((P52+Z52)/AK52*AU52),"",ROUNDDOWN((P52+Z52)/AK52*AU52,0))</f>
        <v/>
      </c>
      <c r="F52" s="189"/>
      <c r="G52" s="189"/>
      <c r="H52" s="189"/>
      <c r="I52" s="189"/>
      <c r="J52" s="190"/>
      <c r="K52" s="7" t="s">
        <v>83</v>
      </c>
      <c r="L52" s="7"/>
      <c r="M52" s="7" t="s">
        <v>81</v>
      </c>
      <c r="N52" s="7"/>
      <c r="O52" s="7" t="s">
        <v>84</v>
      </c>
      <c r="P52" s="200">
        <f>☆決算数値の入力用シート!C12</f>
        <v>0</v>
      </c>
      <c r="Q52" s="201"/>
      <c r="R52" s="201"/>
      <c r="S52" s="201"/>
      <c r="T52" s="201"/>
      <c r="U52" s="201"/>
      <c r="V52" s="201"/>
      <c r="W52" s="201"/>
      <c r="X52" s="202"/>
      <c r="Y52" s="6" t="s">
        <v>20</v>
      </c>
      <c r="Z52" s="200">
        <f>☆決算数値の入力用シート!D13</f>
        <v>0</v>
      </c>
      <c r="AA52" s="201"/>
      <c r="AB52" s="201"/>
      <c r="AC52" s="201"/>
      <c r="AD52" s="201"/>
      <c r="AE52" s="201"/>
      <c r="AF52" s="201"/>
      <c r="AG52" s="202"/>
      <c r="AH52" s="7" t="s">
        <v>85</v>
      </c>
      <c r="AI52" s="7" t="s">
        <v>31</v>
      </c>
      <c r="AJ52" s="7"/>
      <c r="AK52" s="200">
        <f>AA42+AJ42</f>
        <v>0</v>
      </c>
      <c r="AL52" s="201"/>
      <c r="AM52" s="201"/>
      <c r="AN52" s="201"/>
      <c r="AO52" s="201"/>
      <c r="AP52" s="201"/>
      <c r="AQ52" s="201"/>
      <c r="AR52" s="202"/>
      <c r="AS52" s="7" t="s">
        <v>86</v>
      </c>
      <c r="AT52" s="7"/>
      <c r="AU52" s="253">
        <v>100</v>
      </c>
      <c r="AV52" s="253"/>
      <c r="AW52" s="7"/>
      <c r="AX52" s="152"/>
      <c r="AY52" s="135"/>
    </row>
    <row r="53" spans="1:51" ht="5.85" customHeight="1" x14ac:dyDescent="0.15">
      <c r="A53" s="134"/>
      <c r="B53" s="7"/>
      <c r="C53" s="153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5"/>
      <c r="AY53" s="135"/>
    </row>
    <row r="54" spans="1:51" x14ac:dyDescent="0.15">
      <c r="A54" s="13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135"/>
    </row>
    <row r="55" spans="1:51" x14ac:dyDescent="0.15">
      <c r="A55" s="134"/>
      <c r="B55" s="7"/>
      <c r="C55" s="148" t="s">
        <v>91</v>
      </c>
      <c r="D55" s="149"/>
      <c r="E55" s="149" t="s">
        <v>92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 t="s">
        <v>81</v>
      </c>
      <c r="U55" s="149"/>
      <c r="V55" s="149"/>
      <c r="W55" s="251" t="s">
        <v>94</v>
      </c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2"/>
      <c r="AY55" s="135"/>
    </row>
    <row r="56" spans="1:51" ht="5.85" customHeight="1" x14ac:dyDescent="0.15">
      <c r="A56" s="134"/>
      <c r="B56" s="7"/>
      <c r="C56" s="151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152"/>
      <c r="AY56" s="135"/>
    </row>
    <row r="57" spans="1:51" x14ac:dyDescent="0.15">
      <c r="A57" s="134"/>
      <c r="B57" s="7"/>
      <c r="C57" s="151"/>
      <c r="D57" s="7"/>
      <c r="E57" s="212" t="str">
        <f>IF(ISERROR((P57+Z57)/(P60+Z60)),"",ROUNDDOWN((P57+Z57)/(P60+Z60),1))</f>
        <v/>
      </c>
      <c r="F57" s="212"/>
      <c r="G57" s="212"/>
      <c r="H57" s="212"/>
      <c r="I57" s="212"/>
      <c r="J57" s="217" t="s">
        <v>89</v>
      </c>
      <c r="K57" s="217"/>
      <c r="L57" s="217"/>
      <c r="M57" s="217" t="s">
        <v>81</v>
      </c>
      <c r="N57" s="217"/>
      <c r="O57" s="7"/>
      <c r="P57" s="200">
        <f>P52</f>
        <v>0</v>
      </c>
      <c r="Q57" s="201"/>
      <c r="R57" s="201"/>
      <c r="S57" s="201"/>
      <c r="T57" s="201"/>
      <c r="U57" s="201"/>
      <c r="V57" s="201"/>
      <c r="W57" s="201"/>
      <c r="X57" s="202"/>
      <c r="Y57" s="6" t="s">
        <v>20</v>
      </c>
      <c r="Z57" s="200">
        <f>Z52</f>
        <v>0</v>
      </c>
      <c r="AA57" s="201"/>
      <c r="AB57" s="201"/>
      <c r="AC57" s="201"/>
      <c r="AD57" s="201"/>
      <c r="AE57" s="201"/>
      <c r="AF57" s="201"/>
      <c r="AG57" s="202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152"/>
      <c r="AY57" s="135"/>
    </row>
    <row r="58" spans="1:51" ht="2.85" customHeight="1" x14ac:dyDescent="0.15">
      <c r="A58" s="134"/>
      <c r="B58" s="7"/>
      <c r="C58" s="151"/>
      <c r="D58" s="7"/>
      <c r="E58" s="212"/>
      <c r="F58" s="212"/>
      <c r="G58" s="212"/>
      <c r="H58" s="212"/>
      <c r="I58" s="212"/>
      <c r="J58" s="217"/>
      <c r="K58" s="217"/>
      <c r="L58" s="217"/>
      <c r="M58" s="217"/>
      <c r="N58" s="21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152"/>
      <c r="AY58" s="135"/>
    </row>
    <row r="59" spans="1:51" ht="2.85" customHeight="1" x14ac:dyDescent="0.15">
      <c r="A59" s="134"/>
      <c r="B59" s="7"/>
      <c r="C59" s="151"/>
      <c r="D59" s="7"/>
      <c r="E59" s="212"/>
      <c r="F59" s="212"/>
      <c r="G59" s="212"/>
      <c r="H59" s="212"/>
      <c r="I59" s="212"/>
      <c r="J59" s="217"/>
      <c r="K59" s="217"/>
      <c r="L59" s="217"/>
      <c r="M59" s="217"/>
      <c r="N59" s="21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132"/>
      <c r="AH59" s="132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152"/>
      <c r="AY59" s="135"/>
    </row>
    <row r="60" spans="1:51" x14ac:dyDescent="0.15">
      <c r="A60" s="134"/>
      <c r="B60" s="7"/>
      <c r="C60" s="151"/>
      <c r="D60" s="7"/>
      <c r="E60" s="212"/>
      <c r="F60" s="212"/>
      <c r="G60" s="212"/>
      <c r="H60" s="212"/>
      <c r="I60" s="212"/>
      <c r="J60" s="217"/>
      <c r="K60" s="217"/>
      <c r="L60" s="217"/>
      <c r="M60" s="217"/>
      <c r="N60" s="217"/>
      <c r="O60" s="7"/>
      <c r="P60" s="200">
        <f>☆決算数値の入力用シート!C15</f>
        <v>0</v>
      </c>
      <c r="Q60" s="201"/>
      <c r="R60" s="201"/>
      <c r="S60" s="201"/>
      <c r="T60" s="201"/>
      <c r="U60" s="201"/>
      <c r="V60" s="201"/>
      <c r="W60" s="201"/>
      <c r="X60" s="202"/>
      <c r="Y60" s="6" t="s">
        <v>20</v>
      </c>
      <c r="Z60" s="200">
        <f>☆決算数値の入力用シート!C16</f>
        <v>0</v>
      </c>
      <c r="AA60" s="201"/>
      <c r="AB60" s="201"/>
      <c r="AC60" s="201"/>
      <c r="AD60" s="201"/>
      <c r="AE60" s="201"/>
      <c r="AF60" s="201"/>
      <c r="AG60" s="202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152"/>
      <c r="AY60" s="135"/>
    </row>
    <row r="61" spans="1:51" ht="5.85" customHeight="1" x14ac:dyDescent="0.15">
      <c r="A61" s="134"/>
      <c r="B61" s="7"/>
      <c r="C61" s="153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5"/>
      <c r="AY61" s="135"/>
    </row>
    <row r="62" spans="1:51" x14ac:dyDescent="0.15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8"/>
    </row>
    <row r="63" spans="1:5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1:51" ht="13.5" customHeight="1" x14ac:dyDescent="0.15">
      <c r="AU64" s="164"/>
      <c r="AV64" s="164"/>
      <c r="AW64" s="185" t="s">
        <v>109</v>
      </c>
      <c r="AX64" s="185"/>
      <c r="AY64" s="185"/>
    </row>
    <row r="65" spans="47:51" x14ac:dyDescent="0.15">
      <c r="AU65" s="164"/>
      <c r="AV65" s="164"/>
      <c r="AW65" s="186" t="s">
        <v>110</v>
      </c>
      <c r="AX65" s="186"/>
      <c r="AY65" s="186"/>
    </row>
  </sheetData>
  <sheetProtection password="CF66" sheet="1" scenarios="1" formatCells="0" selectLockedCells="1"/>
  <mergeCells count="94">
    <mergeCell ref="M57:N60"/>
    <mergeCell ref="AU42:AV42"/>
    <mergeCell ref="E42:J42"/>
    <mergeCell ref="O42:W42"/>
    <mergeCell ref="AA42:AH42"/>
    <mergeCell ref="AJ42:AQ42"/>
    <mergeCell ref="E47:I47"/>
    <mergeCell ref="N47:U47"/>
    <mergeCell ref="X47:AE47"/>
    <mergeCell ref="R33:V33"/>
    <mergeCell ref="W33:Y33"/>
    <mergeCell ref="Z33:AA33"/>
    <mergeCell ref="AB33:AD33"/>
    <mergeCell ref="E37:L37"/>
    <mergeCell ref="B30:C31"/>
    <mergeCell ref="D30:P31"/>
    <mergeCell ref="Q30:W31"/>
    <mergeCell ref="X30:AB31"/>
    <mergeCell ref="AC30:AH31"/>
    <mergeCell ref="AT30:AX31"/>
    <mergeCell ref="AI28:AM29"/>
    <mergeCell ref="B24:C25"/>
    <mergeCell ref="D24:P25"/>
    <mergeCell ref="X24:AB25"/>
    <mergeCell ref="AI24:AM25"/>
    <mergeCell ref="B26:C27"/>
    <mergeCell ref="B28:C29"/>
    <mergeCell ref="AC28:AH29"/>
    <mergeCell ref="X28:AB29"/>
    <mergeCell ref="J57:L60"/>
    <mergeCell ref="W55:AX55"/>
    <mergeCell ref="AT24:AX25"/>
    <mergeCell ref="Q24:W25"/>
    <mergeCell ref="AC24:AH25"/>
    <mergeCell ref="AN24:AS25"/>
    <mergeCell ref="AU52:AV52"/>
    <mergeCell ref="D26:P27"/>
    <mergeCell ref="AT26:AX27"/>
    <mergeCell ref="X20:AB20"/>
    <mergeCell ref="B22:C23"/>
    <mergeCell ref="D22:P23"/>
    <mergeCell ref="Q22:W22"/>
    <mergeCell ref="Q23:W23"/>
    <mergeCell ref="X22:AB23"/>
    <mergeCell ref="AN18:AS21"/>
    <mergeCell ref="B4:AX4"/>
    <mergeCell ref="AN7:AP8"/>
    <mergeCell ref="AQ7:AQ8"/>
    <mergeCell ref="B18:P21"/>
    <mergeCell ref="AN22:AS22"/>
    <mergeCell ref="AT22:AX23"/>
    <mergeCell ref="AC23:AH23"/>
    <mergeCell ref="AN23:AS23"/>
    <mergeCell ref="B7:R8"/>
    <mergeCell ref="AK8:AM8"/>
    <mergeCell ref="AN28:AS29"/>
    <mergeCell ref="AT28:AX29"/>
    <mergeCell ref="AN30:AS31"/>
    <mergeCell ref="X21:AB21"/>
    <mergeCell ref="AI20:AM20"/>
    <mergeCell ref="AI21:AM21"/>
    <mergeCell ref="AT20:AX20"/>
    <mergeCell ref="AT21:AX21"/>
    <mergeCell ref="AC18:AH21"/>
    <mergeCell ref="AR7:AS8"/>
    <mergeCell ref="AB10:AX10"/>
    <mergeCell ref="AB11:AX11"/>
    <mergeCell ref="Q26:W27"/>
    <mergeCell ref="Q18:W21"/>
    <mergeCell ref="AI30:AM31"/>
    <mergeCell ref="AT7:AT8"/>
    <mergeCell ref="AU7:AV8"/>
    <mergeCell ref="AW7:AW8"/>
    <mergeCell ref="AK7:AM7"/>
    <mergeCell ref="AC26:AH27"/>
    <mergeCell ref="AI26:AM27"/>
    <mergeCell ref="AN26:AS27"/>
    <mergeCell ref="E57:I60"/>
    <mergeCell ref="P57:X57"/>
    <mergeCell ref="Z57:AG57"/>
    <mergeCell ref="P60:X60"/>
    <mergeCell ref="Z60:AG60"/>
    <mergeCell ref="D28:P29"/>
    <mergeCell ref="Q28:W29"/>
    <mergeCell ref="AW64:AY64"/>
    <mergeCell ref="AW65:AY65"/>
    <mergeCell ref="AB12:AX12"/>
    <mergeCell ref="E52:J52"/>
    <mergeCell ref="AC22:AH22"/>
    <mergeCell ref="AI22:AM23"/>
    <mergeCell ref="P52:X52"/>
    <mergeCell ref="Z52:AG52"/>
    <mergeCell ref="AK52:AR52"/>
    <mergeCell ref="X26:AB27"/>
  </mergeCells>
  <phoneticPr fontId="2"/>
  <pageMargins left="0.62992125984251968" right="0.31496062992125984" top="0.74803149606299213" bottom="0.55118110236220474" header="0.31496062992125984" footer="0.31496062992125984"/>
  <pageSetup paperSize="9" scale="9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16"/>
  <sheetViews>
    <sheetView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9.5" customWidth="1"/>
    <col min="2" max="2" width="18.25" customWidth="1"/>
    <col min="3" max="4" width="18.5" customWidth="1"/>
  </cols>
  <sheetData>
    <row r="1" spans="1:6" x14ac:dyDescent="0.15">
      <c r="A1" s="275" t="s">
        <v>105</v>
      </c>
      <c r="B1" s="275"/>
      <c r="C1" s="275"/>
      <c r="D1" s="275"/>
      <c r="E1" s="275"/>
      <c r="F1" s="275"/>
    </row>
    <row r="2" spans="1:6" x14ac:dyDescent="0.15">
      <c r="A2" s="275"/>
      <c r="B2" s="275"/>
      <c r="C2" s="275"/>
      <c r="D2" s="275"/>
      <c r="E2" s="275"/>
      <c r="F2" s="275"/>
    </row>
    <row r="4" spans="1:6" ht="19.5" customHeight="1" x14ac:dyDescent="0.15">
      <c r="B4" s="160" t="s">
        <v>103</v>
      </c>
    </row>
    <row r="5" spans="1:6" ht="19.5" customHeight="1" x14ac:dyDescent="0.15">
      <c r="B5" s="158" t="s">
        <v>40</v>
      </c>
      <c r="C5" s="161"/>
    </row>
    <row r="6" spans="1:6" ht="19.5" customHeight="1" x14ac:dyDescent="0.15">
      <c r="B6" s="158" t="s">
        <v>104</v>
      </c>
      <c r="C6" s="161"/>
    </row>
    <row r="8" spans="1:6" ht="19.5" customHeight="1" x14ac:dyDescent="0.15">
      <c r="B8" s="160" t="s">
        <v>101</v>
      </c>
      <c r="C8" s="160" t="s">
        <v>102</v>
      </c>
      <c r="D8" s="5"/>
    </row>
    <row r="9" spans="1:6" ht="19.5" customHeight="1" x14ac:dyDescent="0.15">
      <c r="B9" s="159" t="s">
        <v>56</v>
      </c>
      <c r="C9" s="162"/>
      <c r="D9" s="274">
        <f>SUM(C9:C10)</f>
        <v>0</v>
      </c>
      <c r="E9" s="276" t="s">
        <v>106</v>
      </c>
    </row>
    <row r="10" spans="1:6" ht="19.5" customHeight="1" x14ac:dyDescent="0.15">
      <c r="B10" s="159" t="s">
        <v>95</v>
      </c>
      <c r="C10" s="162"/>
      <c r="D10" s="274"/>
      <c r="E10" s="276"/>
    </row>
    <row r="11" spans="1:6" ht="19.5" customHeight="1" x14ac:dyDescent="0.15">
      <c r="B11" s="159" t="s">
        <v>88</v>
      </c>
      <c r="C11" s="162"/>
      <c r="D11" s="157"/>
    </row>
    <row r="12" spans="1:6" ht="19.5" customHeight="1" x14ac:dyDescent="0.15">
      <c r="B12" s="159" t="s">
        <v>96</v>
      </c>
      <c r="C12" s="163"/>
      <c r="D12" s="157"/>
    </row>
    <row r="13" spans="1:6" ht="19.5" customHeight="1" x14ac:dyDescent="0.15">
      <c r="B13" s="159" t="s">
        <v>97</v>
      </c>
      <c r="C13" s="163"/>
      <c r="D13" s="274">
        <f>SUM(C13:C14)</f>
        <v>0</v>
      </c>
    </row>
    <row r="14" spans="1:6" ht="19.5" customHeight="1" x14ac:dyDescent="0.15">
      <c r="B14" s="159" t="s">
        <v>98</v>
      </c>
      <c r="C14" s="163"/>
      <c r="D14" s="274"/>
    </row>
    <row r="15" spans="1:6" ht="19.5" customHeight="1" x14ac:dyDescent="0.15">
      <c r="B15" s="159" t="s">
        <v>99</v>
      </c>
      <c r="C15" s="163"/>
      <c r="D15" s="157"/>
    </row>
    <row r="16" spans="1:6" ht="19.5" customHeight="1" x14ac:dyDescent="0.15">
      <c r="B16" s="159" t="s">
        <v>100</v>
      </c>
      <c r="C16" s="163"/>
      <c r="D16" s="157"/>
    </row>
  </sheetData>
  <sheetProtection password="CF66" sheet="1" objects="1" scenarios="1" selectLockedCells="1"/>
  <mergeCells count="4">
    <mergeCell ref="D13:D14"/>
    <mergeCell ref="A1:F2"/>
    <mergeCell ref="D9:D10"/>
    <mergeCell ref="E9:E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ignoredErrors>
    <ignoredError sqref="D13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改正</vt:lpstr>
      <vt:lpstr>★印刷用シート（R3.4.1～）</vt:lpstr>
      <vt:lpstr>☆決算数値の入力用シート</vt:lpstr>
      <vt:lpstr>'★印刷用シート（R3.4.1～）'!Print_Area</vt:lpstr>
      <vt:lpstr>改正!Print_Area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小砂 晴資</dc:creator>
  <cp:lastModifiedBy>Administrator</cp:lastModifiedBy>
  <cp:lastPrinted>2019-04-15T03:03:00Z</cp:lastPrinted>
  <dcterms:created xsi:type="dcterms:W3CDTF">2000-02-17T14:43:29Z</dcterms:created>
  <dcterms:modified xsi:type="dcterms:W3CDTF">2021-03-02T00:03:06Z</dcterms:modified>
</cp:coreProperties>
</file>